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9240" tabRatio="796" activeTab="0"/>
  </bookViews>
  <sheets>
    <sheet name="мун.задание" sheetId="1" r:id="rId1"/>
  </sheets>
  <definedNames>
    <definedName name="_xlnm.Print_Area" localSheetId="0">'мун.задание'!$A$1:$R$242</definedName>
  </definedNames>
  <calcPr fullCalcOnLoad="1"/>
</workbook>
</file>

<file path=xl/sharedStrings.xml><?xml version="1.0" encoding="utf-8"?>
<sst xmlns="http://schemas.openxmlformats.org/spreadsheetml/2006/main" count="276" uniqueCount="180">
  <si>
    <t xml:space="preserve">  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</si>
  <si>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>Субсидии муниципальным бюджетным учреждениям на иные цели, связанные с погашением кредиторской задолженности по финансовому обеспечению муниципального задания на оказание муниципальных услуг (выполнение работ)</t>
  </si>
  <si>
    <t>Субсидии муниципальным бюджетным учреждениям на иные цели, связанные с погашением кредиторской задолженности по муниципальным целевым программам</t>
  </si>
  <si>
    <t>Долгосрочная целевая программа "Укрепление материально-технической базы и проведение капитального ремонта зданий и сооружений учреждений, в отношении которых функции и полномочия учредителя осуществляет Управление образования города Пензы,</t>
  </si>
  <si>
    <t xml:space="preserve">  Долгосрочная целевая программа города Пензы "Совершенствование организации питания обучающихся муниципальных общеобразовательных учреждений города Пензы на основе внедрения новых технологий приготовления пищи на 2011-2013 годы"</t>
  </si>
  <si>
    <t>программа"Организация отдыха, оздоровлени и занятости детей и подростков(в оздоровительных лагерях с дневным пребыванием детей в период школьнх каникул"</t>
  </si>
  <si>
    <t>нет</t>
  </si>
  <si>
    <t xml:space="preserve">   Управление образования города Пензы осуществляет контроль за деятельностью Учреждения по оказанию качества Услуги посредством:    -проведения оценки (мониторинга) потребности в предоставлении муниципальных услуг в сфере оразования в натуральном и стоимостном выражении (постановление главы администрации города Пензы от 25.06.2008 №988 "Об утверждении Методики проведения егодной оценки (мониторинга) потребности в предоставлении муниципальных услуг в сфере образования в натеральном и стоимостом выражении" (с изм. и доп.));                                                                                                                                                                                                                                                                 -анализа жалоб, обращений граждан (потребителей Услуги), поступивших в Управление образования города Пензы, проведения служебных расследований с привлечением к ответственности соответствующих работников Учреждений;                                                                                                                                                                                                                    -проведенея контрольных мероприятий.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</si>
  <si>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Приложение №1</t>
  </si>
  <si>
    <t>к Положению о порядке</t>
  </si>
  <si>
    <t>формирования, организации</t>
  </si>
  <si>
    <t>контроля и финансового</t>
  </si>
  <si>
    <t>обеспечения исполнения</t>
  </si>
  <si>
    <t xml:space="preserve">муниципальных заданий на </t>
  </si>
  <si>
    <t>оказание муниципальных услуг</t>
  </si>
  <si>
    <t>(выполнение работ) для</t>
  </si>
  <si>
    <t xml:space="preserve">муниципальных учреждений </t>
  </si>
  <si>
    <t>города Пензы</t>
  </si>
  <si>
    <t>Муниципальное задание</t>
  </si>
  <si>
    <t>на оказание муниципальных услуг (выполнение работ)</t>
  </si>
  <si>
    <t>2. Выписка из реестра муниципальных услуг:</t>
  </si>
  <si>
    <t>Порядковый номер</t>
  </si>
  <si>
    <t>Код расходного обязательства</t>
  </si>
  <si>
    <t>Наименование муниципальной услуги</t>
  </si>
  <si>
    <t>Единица измерения</t>
  </si>
  <si>
    <t>Источник финансирования</t>
  </si>
  <si>
    <t>Нормативно-правовой акт, закрепляющий предоставление услуги за муниципальным образованием городским округом - город Пенза</t>
  </si>
  <si>
    <t>Наименование вопроса местного значения</t>
  </si>
  <si>
    <t>Потребитель муниципальной услуги</t>
  </si>
  <si>
    <t>Орган местного самоуправления, ответственный за организацию предоставления муниципальной услуги</t>
  </si>
  <si>
    <t>Способ установления цены муниципальной услуги</t>
  </si>
  <si>
    <t>Предмет (содержание) муниципальной услуги</t>
  </si>
  <si>
    <t>3. Правовые основания предоставления муниципальной услуги:</t>
  </si>
  <si>
    <t>Нормативно-правовое регулирование, определяющее финансовое обеспечение и порядок расходования средств</t>
  </si>
  <si>
    <t>Нормативно-правовые акты, договоры, соглашения Российской Федерации</t>
  </si>
  <si>
    <t>Нормативно-правовые акты, договоры, соглашения Пензенской области</t>
  </si>
  <si>
    <t>Нормативно-правовые акты, договоры, соглашения города Пензы</t>
  </si>
  <si>
    <t>Наименование расходного обязательства в соответствии с реестром раходных обязательств города Пензы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</si>
  <si>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</si>
  <si>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</si>
  <si>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</si>
  <si>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4. Плановый объем оказываемых муниципальных услуг (в натуральных показателях):</t>
  </si>
  <si>
    <t>Объем услуг за год</t>
  </si>
  <si>
    <t>Наименование муниципальной услуги (элемента детацизации)</t>
  </si>
  <si>
    <t>…….</t>
  </si>
  <si>
    <t>5. Плановый объем оказываемых муниципальных услуг (в стоимостных показателях).</t>
  </si>
  <si>
    <t>Год</t>
  </si>
  <si>
    <t>Объем услуг за год, руб.</t>
  </si>
  <si>
    <t xml:space="preserve">             При формировании бюджета города Пензы на очередной финансовый год и плановый период данный раздел заполняется раздельно для очередного финансового года и каждого года планового периода.</t>
  </si>
  <si>
    <t>5.2 Плановый объем оказываемых услуг (в стоимостных показателях), рассчитанный нормативным способом</t>
  </si>
  <si>
    <t>Наименование показателя</t>
  </si>
  <si>
    <t>Норматив затрат на единицу услуги</t>
  </si>
  <si>
    <t>Сумма затрат на предоставление услуги</t>
  </si>
  <si>
    <r>
      <t>Совокупный объем предоставления услуги</t>
    </r>
    <r>
      <rPr>
        <sz val="10"/>
        <color indexed="8"/>
        <rFont val="Times New Roman"/>
        <family val="1"/>
      </rPr>
      <t>, рассчитанный нормативным способом</t>
    </r>
  </si>
  <si>
    <t>X</t>
  </si>
  <si>
    <t>5.3. Плановый ообъем оказываемых услуг (в стоимостных показателях), рассчитанный способом индексации (прямого счета)</t>
  </si>
  <si>
    <t>5.4. Плановый объем оказываемых услуг (в стоимостных показателях), рассчитанный программно-целевым способом</t>
  </si>
  <si>
    <t>Наименование целевой программы</t>
  </si>
  <si>
    <t>&lt;Наименование целевой программы m&gt;</t>
  </si>
  <si>
    <t>6. Показатели, характеризующие качество оказываемых муниципальных услуг</t>
  </si>
  <si>
    <t>6.1. Квартальные показатели оценки качества муниципальной услуги</t>
  </si>
  <si>
    <t>№</t>
  </si>
  <si>
    <t>Наименование показателя качества муниципальной услуги</t>
  </si>
  <si>
    <t>Нормативное значение показателя</t>
  </si>
  <si>
    <t>Установленное значение показателя</t>
  </si>
  <si>
    <t>Квартальные показатели оценки качества муниципальной услуги</t>
  </si>
  <si>
    <t>I кв.</t>
  </si>
  <si>
    <t>II кв.</t>
  </si>
  <si>
    <t>III кв.</t>
  </si>
  <si>
    <t>IV кв.</t>
  </si>
  <si>
    <t>6.2. Годовые показатели оценки качества муниципальной услуги &lt;**&gt;</t>
  </si>
  <si>
    <t>Объем оказания услуги по месяцам &lt;*&gt;</t>
  </si>
  <si>
    <t>&lt;*&gt;</t>
  </si>
  <si>
    <t>Объем оказания услуги по месяцам &lt;*&gt;, руб.</t>
  </si>
  <si>
    <t>Ограничение</t>
  </si>
  <si>
    <t>&lt;**&gt;</t>
  </si>
  <si>
    <t>при наличии системы годовых показателей оценки качества муниципальной услуги</t>
  </si>
  <si>
    <t>7. Программа действий (мероприятий) учреждения по оказанию муниципальных услуг &lt;***&gt;</t>
  </si>
  <si>
    <t xml:space="preserve">Наименование мероприятия </t>
  </si>
  <si>
    <t>Сроки реализации мероприятия</t>
  </si>
  <si>
    <t>Затраты на реацизацию мероприятия</t>
  </si>
  <si>
    <t>Ожидаемые результаты</t>
  </si>
  <si>
    <t>&lt;***&gt;</t>
  </si>
  <si>
    <t xml:space="preserve">в случае отсутствия стандартов качества оказания муниципальной услуги в муниципальное задание включаются действия (мероприятия) организации </t>
  </si>
  <si>
    <t xml:space="preserve">по оказанию муниципальных услуг. При формировании бюджета города Пензы на очередной финансовый год и плановый период данный раздел заполняется </t>
  </si>
  <si>
    <t>раздельно для очередного финансового года и планового периода.</t>
  </si>
  <si>
    <t>8. Порядок оказания муниципальных услуг</t>
  </si>
  <si>
    <t>9. Цены (тарифы) на оплату муниципальных услуг</t>
  </si>
  <si>
    <t>10. Условия финансового обеспечения муниципального задания, в том числе условия его изменения</t>
  </si>
  <si>
    <t>11. Порядок контроля за исполнением муниципального задания, в том числе, условия и порядок его досрочного прекращения</t>
  </si>
  <si>
    <t>12. Требования к отчетности об исполнении муниципального задания</t>
  </si>
  <si>
    <t>Дата</t>
  </si>
  <si>
    <t>Подпись</t>
  </si>
  <si>
    <t>(Ф.И.О.)</t>
  </si>
  <si>
    <t>5.1. Плановый объем оказываемых услуг(в стоимостных показателях), с учетом всех способов расчета стоимости и параметров детализации</t>
  </si>
  <si>
    <t>Затраты на содержание имущества, &lt;рубли&gt;</t>
  </si>
  <si>
    <t>Долгосрочная целевая программа "Многодетная семья, 2011-2013 годы"</t>
  </si>
  <si>
    <t>Долгосрочная целевая программа " Профилактика терроризма и экстремизма в городе Пензе на 2010-2013 годы"</t>
  </si>
  <si>
    <t xml:space="preserve"> </t>
  </si>
  <si>
    <t>Финансовое обеспечение исполнения муниципального задания осуществляется в пределах бюджетных ассигнований и лимитов бюджетных обязательств в соответствии со сметой, утвержденной органом местного самоуправления города Пензы</t>
  </si>
  <si>
    <t>Периодичность предоставления - ежеквартально, до 15 числа месяца, следующего за отчетным периодом</t>
  </si>
  <si>
    <t>Отчетность об исполнении муниципального задания должна содержать сведения и информацию, характеризующую результаты деяетльности муниципального учреждения, в том числе:</t>
  </si>
  <si>
    <t>о результатах выполнения задания;</t>
  </si>
  <si>
    <t>о финансовом состоянии муниципльного учреждения;</t>
  </si>
  <si>
    <t>о состоянии изменения объемов предоставляемых муниципальных услуг</t>
  </si>
  <si>
    <t>"Отчет о выполнении муниципального задания" (приложение №2) к Постановлению администрации главы города Пензы от 21.12.2010 года №1433 готовит исполнитель муниципального задания</t>
  </si>
  <si>
    <t>РГ-А-2000</t>
  </si>
  <si>
    <t>Управление образования города Пензы</t>
  </si>
  <si>
    <t>Долгосрочная целевая программа Энергосбережения и повышения энергоэффективности в городе Пензе на период 2010-2020 годов</t>
  </si>
  <si>
    <t>Начальник Управления образования</t>
  </si>
  <si>
    <t>Закон Российской Федерации от 10.07.1992 N 3266-1 "Об образовании" (с изм. и доп.)</t>
  </si>
  <si>
    <t xml:space="preserve">статья 5, пункт 3; статья 31, пункт 1, подпункты 2, 4; статья 52.1, пункты 1, 2; статья 52.2, пункт 3 </t>
  </si>
  <si>
    <t>Устав города Пензы (с изм. и доп.), принят Решением Пензенской городской Думы от 30.06.2005 N 130-12/4  .                        Решение Пензенской городской Думы от 21.10.2010 №488-24/5</t>
  </si>
  <si>
    <t>статья 5, пункт 1, подпункт 13; статья 39, пункт 1, подпункты 1.1, 1.2.а, 1.6, 1.9, 1.8, 1.20                                                                                                                                                                                              статья 14 пункт1</t>
  </si>
  <si>
    <t>1 учащийся</t>
  </si>
  <si>
    <t>норматив, программно- целевое финансирование ( в том числе в рамках программы капитального строительства), метод индексации (прямой счет)</t>
  </si>
  <si>
    <t>Население школьного возраста (6,5-18 лет)</t>
  </si>
  <si>
    <r>
      <t>Совокупный объем предоставления услуги "</t>
    </r>
    <r>
      <rPr>
        <sz val="10"/>
        <color indexed="8"/>
        <rFont val="Times New Roman"/>
        <family val="1"/>
      </rPr>
      <t>Организация предоставления общедоступного и  бесплатного начального общего, основного общего, среднего (полного) общего образования по основным общеобразовательным программам " на территории города Пензы   в том числе:</t>
    </r>
  </si>
  <si>
    <t xml:space="preserve"> "Организация предоставления общедоступного и  бесплатного начального общего, основного общего, среднего (полного) общего образования по основным общеобразовательным программам " на территории города Пензы</t>
  </si>
  <si>
    <r>
      <t>Совокупный объем предоставления услуги "Организация предоставления общедоступного и  бесплатного начального общего, основного общего, среднего (полного) общего образования по основным общеобразовательным программам " на территории города Пензы</t>
    </r>
    <r>
      <rPr>
        <sz val="9"/>
        <color indexed="8"/>
        <rFont val="Times New Roman"/>
        <family val="1"/>
      </rPr>
      <t>, в том числе:</t>
    </r>
  </si>
  <si>
    <t>"Организация предоставления общедоступного и  бесплатного начального общего, основного общего, среднего (полного) общего образования по основным общеобразовательным программам "</t>
  </si>
  <si>
    <t xml:space="preserve">Наличие фактов выбытия из Учреждения учащихся без
уважительных причин                              
</t>
  </si>
  <si>
    <t xml:space="preserve">Есть/нет           </t>
  </si>
  <si>
    <t xml:space="preserve">Среднестатистическое отклонение фактической      
наполняемости классов от нормативной             
</t>
  </si>
  <si>
    <t xml:space="preserve">Не более 5%        </t>
  </si>
  <si>
    <t xml:space="preserve">Соблюдение лимитов по использованию ТЭР     </t>
  </si>
  <si>
    <t xml:space="preserve">Да/нет             </t>
  </si>
  <si>
    <t xml:space="preserve">Наличие жалоб на деятельность Учреждения         </t>
  </si>
  <si>
    <t>да/нет</t>
  </si>
  <si>
    <t xml:space="preserve">Доля учащихся (от общего числа учащихся) в       
Учреждении, принимавших участие в социально      
значимых мероприятиях                            
</t>
  </si>
  <si>
    <t xml:space="preserve">Не менее 80%       </t>
  </si>
  <si>
    <t xml:space="preserve">Доля учащихся (от общего числа учащихся) в       
Учреждении, занимающихся в кружках, секциях,     
учреждениях дополнительного образования          
</t>
  </si>
  <si>
    <t xml:space="preserve">Не менее 85%       </t>
  </si>
  <si>
    <t xml:space="preserve">Наличие штрафных санкций контролирующих органов  
(Роспотребнадзор, ГО ЧС, прокуратура) в отношении
не соблюдения лицензионных требований  
</t>
  </si>
  <si>
    <t xml:space="preserve">Отсутствие случаев травматизма учащихся и        
работников Учреждения во время образовательного  
процесса
</t>
  </si>
  <si>
    <t xml:space="preserve">Охват учащихся организованным горячим питанием   </t>
  </si>
  <si>
    <t xml:space="preserve">Не менее 100%      </t>
  </si>
  <si>
    <t xml:space="preserve">Доля учащихся, занимающихся в спортивных кружках 
и секциях                                        
</t>
  </si>
  <si>
    <t xml:space="preserve">Не менее 30%       </t>
  </si>
  <si>
    <t xml:space="preserve">Проведение практических занятий и тренировок по  
действию работников Учреждения в экстремальных   
ситуациях                                        
</t>
  </si>
  <si>
    <t xml:space="preserve">Не менее 1 учебно- 
тренировочного     
занятия за квартал 
</t>
  </si>
  <si>
    <t>Мероприятия по выполнению наказов избирателей в области общего образования, поступивших депутатам Пензенской городской Думы</t>
  </si>
  <si>
    <t>Долгосрочная целевая программа "Организация отдыха, оздоровления, занятости детей и подростков в городе Пензе на 2011-2015 годы"</t>
  </si>
  <si>
    <t>Долгосрочная целевая программа "Школьное молоко" на период 2011-2013 годы"</t>
  </si>
  <si>
    <t xml:space="preserve">Организация предоставления общедоступного и бесплатного начального общего,основного общего,среднего(полного) общего образования по основным общеобразовательным программам за исключением полномочий по финансовому обеспечению образовательного процесса, отнесенных к полномочиям органов государственной власти субъектов Россйской Федерации; организация предоставления дополнительного образования и общедоступного бесплатного дошкольного образования на территории городского округа, а также организация отдыха детей в каникулярное время. </t>
  </si>
  <si>
    <t>Затраты, непосредственно связанные с оказанием муниципальной услуги,за счет бюджета города Пензы &lt;рубли&gt;</t>
  </si>
  <si>
    <t>Затраты, непосредственно связанные с оказанием муниципальной услуги, за счет бюджета Пензенской области &lt;рубли&gt;</t>
  </si>
  <si>
    <t>Затраты, на общехозяйственные нужды,за счет бюджета города Пензы &lt;рубли&gt;</t>
  </si>
  <si>
    <t>Затраты, на общехозяйственные нужды, за счет бюджета Пезенской области &lt;рубли&gt;</t>
  </si>
  <si>
    <t>Затраты, непосредственно связанные с оказанием муниципальной услуги, &lt;учащийся&gt;</t>
  </si>
  <si>
    <t>Затраты, на общехозяйственные нужды, &lt;учащийся&gt;</t>
  </si>
  <si>
    <t>Затраты на содержание имущества, &lt;учащийся&gt;</t>
  </si>
  <si>
    <t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</si>
  <si>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 xml:space="preserve">Бюджет Пензенской области (субвенция на финансирование общеобразовательных учреждений в части реализации ими государственного стандарта общего образования)
Бюджет города Пензы
</t>
  </si>
  <si>
    <t xml:space="preserve">Обеспечение педагогическим, руководящим, административно-хозяйственным, учебно-вспомогательным и прочим персоналом образовательного процесса.
Материально-техническое обеспечение образовательного процесса, программно-методическое, техническое, консультационное. информационно-аналитическое сопровождение образовательного процесса в общеобразовательных учреждениях, лицеях, гимназиях, школе-детском саду, прогимназии, коррекционных классах общеобразовательных школ; классах с углубленным изучением предмета; а рамках индивидуального обучения на дому; в группах продленного дня.
Предоставление обучающимся зданий и иных помещений, отвечающим установленным строительным, санитарным и т.п. правилам и нормам.
Обеспечение содержания и ремонта предоставленных зданий и иных помещений в соответствии со стандартами качества.
Обеспечение помещения услугами тепло-, электро и водоснабжения, услугами водоотведения.
Организация питания детей (школа-детский сад, прогимназия, школа- интернат) и обеспечение материальными запасами, не относящимися к основным средствам.
</t>
  </si>
  <si>
    <t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программам, за исключением полномочий по финансовому обеспечению образовательного процесса, отнесенных к полномочиям органов государственной власти субъектов Российской Федерации; организация предоставления дополнительного образования и общедоступного бесплатного дошкольного образования на территории городского округа, а также организация отдыха детей в каникулярное время.</t>
  </si>
  <si>
    <t xml:space="preserve">). Конституция РФ, ст. 43.;
2). Федеральный закон от 06.10.2003 N 131-ФЗ "Об общих принципах организации местного самоуправления в Российской Федерации", статья 16, пункт 1, подпункт 13 (с изм. и доп.);
3). Закон РФ от 10.07.1992 N 3266-1 "Об образовании", статья 31, пункт 1, подпункты 1, 4; статья 41 (с изм. и доп.);
4). Закон РФ от 24.07.1998 г. N 124-ФЗ "Об основных гарантиях прав ребенка в Российской Федерации", ст. 13 (с изм. и доп.);
5) Закон Пензенской области от 16.09.1999 N 166-ЗПО (с изм. и доп.) "Об образовании в Пензенской области", ст. 2, ст. 12, ст. 20 (п. 7), ст. 22 (п. 1-3, 5-8), ст. 23 (п. 2, 3, 5.1, 7), ст.23.1, ст.27.;
6) Устав города Пензы (с изм. и доп.) принят решением Пензенской городской Думы от 30.06.2005 N 130-12/4 ст. 5 (п. 3, п. 4 п. 13), ст. 19 (п. 1.11.), ст. 33 (п. 1.33.а), ст. 39.;
7) Положение об Управлении образования города Пензы, утвержденное постановлением Главы администрации города Пензы от 30.03.2006 года (с изм. и доп.): раздел II, пункт 2.2., подпункты 2.2.1., 2.2.3., 2.2.4., 2.2.5., 2.2.6., 2.2.9.;
</t>
  </si>
  <si>
    <t>по кварталам, в случае выбора квартальной детализации объема услуг</t>
  </si>
  <si>
    <t>субвенция</t>
  </si>
  <si>
    <t>"Организация отдыха, оздоровлениt, занятости детей и подростков в городе Пензе на 2011-2015 годы"</t>
  </si>
  <si>
    <t>Исполнение государственных полномочий по обеспечению бесплатным проездом детей-сирот и детей, оставшихся без попечения родителей, лиц из числа детей-сирот и детей, оставшихся без попечения родителей, обучающихся за счет средств местных бюджетов в имеющих государственныю аккредитация в образовательных учреждениях, расположенных на территории Пензенской области</t>
  </si>
  <si>
    <t>Затраты, непосредственно связанные с оказанием муниципальной услуги, за счет федерального бюджета &lt;рубли&gt;</t>
  </si>
  <si>
    <t xml:space="preserve">В соответствии со стандартом качества предоставляемой услуги, согласно постановления администрации города Пензы от 19.05.2009            N 682/1 "Об утверждении Основных требований к качеству предоставления муниципальной услуги "Организация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программам" на территории города Пензы" </t>
  </si>
  <si>
    <r>
      <t xml:space="preserve">1. Наименование муниципального учререждения </t>
    </r>
    <r>
      <rPr>
        <u val="single"/>
        <sz val="11"/>
        <color indexed="8"/>
        <rFont val="Times New Roman"/>
        <family val="1"/>
      </rPr>
      <t xml:space="preserve">  Муниципальное бюджетное общеобразовательное учреждение  Средняя общеобразовательная школа №66 г.Пензы                                                                                                            .</t>
    </r>
  </si>
  <si>
    <t>откл</t>
  </si>
  <si>
    <t>И.Э.Долгушева</t>
  </si>
  <si>
    <t>да</t>
  </si>
  <si>
    <t>ежемесячно</t>
  </si>
  <si>
    <t xml:space="preserve">Директор МБОУ СОШ №66 г.Пензы </t>
  </si>
  <si>
    <t>план</t>
  </si>
  <si>
    <r>
      <t xml:space="preserve">на период с </t>
    </r>
    <r>
      <rPr>
        <u val="single"/>
        <sz val="11"/>
        <color indexed="8"/>
        <rFont val="Times New Roman"/>
        <family val="1"/>
      </rPr>
      <t xml:space="preserve">01.01.2014 </t>
    </r>
    <r>
      <rPr>
        <sz val="11"/>
        <color indexed="8"/>
        <rFont val="Times New Roman"/>
        <family val="1"/>
      </rPr>
      <t xml:space="preserve">  по </t>
    </r>
    <r>
      <rPr>
        <u val="single"/>
        <sz val="11"/>
        <color indexed="8"/>
        <rFont val="Times New Roman"/>
        <family val="1"/>
      </rPr>
      <t>31.12.2014г</t>
    </r>
    <r>
      <rPr>
        <sz val="11"/>
        <color indexed="8"/>
        <rFont val="Times New Roman"/>
        <family val="1"/>
      </rPr>
      <t>.</t>
    </r>
  </si>
  <si>
    <t>д.б</t>
  </si>
  <si>
    <t>д.быть</t>
  </si>
  <si>
    <t>за 2014год</t>
  </si>
  <si>
    <t xml:space="preserve">        Ведомственная целевая программа "Совершенствование организации питания детей в общеобразовательных учреждениях (в том числе в пришкольных лагерях с дневным пребыванием) и учреждениях дошкольного образования, в отношении которых функции и полномочия учредителя осуществляет Управление образования города Пензы, на 2014-2016 годы"</t>
  </si>
  <si>
    <t xml:space="preserve">        Ведомственная целевая программа развития "Укрепление материально-технической базы, проведение капитального ремонта зданий и учреждений, в отношении которых функции и полномочия учредителя осуществляет Управление образования города Пензы, здания Управления образования города Пензы и обеспечение их безопасности на 2014-2016 годы"</t>
  </si>
  <si>
    <t xml:space="preserve">        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общеобразовательных организаций и муниципальных образовательных организаций дополнительного образования</t>
  </si>
  <si>
    <t xml:space="preserve">        Долгосрочная целевая программа "Многодетная семья, 2011-2013 годы" (кредиторская задолженность 2013г.)</t>
  </si>
  <si>
    <t xml:space="preserve">        Долгосрочная целевая программа города Пензы "Совершенствование организации питания обучающихся муниципальных  общеобразовательных учреждений города Пензы на основе внедрения новых технологий приготовления пищи на  2011-2013 годы" (кредиторская задолженность 2013г.)</t>
  </si>
  <si>
    <t>Ю.А.Голодяев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</si>
</sst>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"/>
    <numFmt numFmtId="169" formatCode="#,##0.00000"/>
    <numFmt numFmtId="170" formatCode="#,##0.000"/>
    <numFmt numFmtId="171" formatCode="0.00000"/>
    <numFmt numFmtId="172" formatCode="#,##0.00_р_."/>
    <numFmt numFmtId="173" formatCode="0.0%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mediumDashed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3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5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right" vertical="top"/>
    </xf>
    <xf numFmtId="0" fontId="2" fillId="0" borderId="0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0" xfId="0" applyFont="1" applyBorder="1" applyAlignment="1">
      <alignment horizontal="right" wrapText="1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wrapText="1"/>
    </xf>
    <xf numFmtId="0" fontId="3" fillId="0" borderId="14" xfId="0" applyFont="1" applyBorder="1" applyAlignment="1">
      <alignment vertical="center" wrapText="1"/>
    </xf>
    <xf numFmtId="0" fontId="10" fillId="0" borderId="14" xfId="0" applyFont="1" applyBorder="1" applyAlignment="1">
      <alignment wrapText="1"/>
    </xf>
    <xf numFmtId="0" fontId="5" fillId="0" borderId="0" xfId="0" applyFont="1" applyAlignment="1">
      <alignment/>
    </xf>
    <xf numFmtId="0" fontId="5" fillId="0" borderId="17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/>
    </xf>
    <xf numFmtId="0" fontId="3" fillId="33" borderId="10" xfId="0" applyFont="1" applyFill="1" applyBorder="1" applyAlignment="1">
      <alignment/>
    </xf>
    <xf numFmtId="2" fontId="5" fillId="0" borderId="10" xfId="0" applyNumberFormat="1" applyFont="1" applyBorder="1" applyAlignment="1">
      <alignment textRotation="90"/>
    </xf>
    <xf numFmtId="2" fontId="5" fillId="33" borderId="10" xfId="0" applyNumberFormat="1" applyFont="1" applyFill="1" applyBorder="1" applyAlignment="1">
      <alignment textRotation="90"/>
    </xf>
    <xf numFmtId="0" fontId="3" fillId="0" borderId="10" xfId="0" applyFont="1" applyBorder="1" applyAlignment="1">
      <alignment textRotation="90"/>
    </xf>
    <xf numFmtId="0" fontId="5" fillId="0" borderId="10" xfId="0" applyFont="1" applyBorder="1" applyAlignment="1">
      <alignment textRotation="90"/>
    </xf>
    <xf numFmtId="0" fontId="5" fillId="33" borderId="10" xfId="0" applyFont="1" applyFill="1" applyBorder="1" applyAlignment="1">
      <alignment textRotation="90"/>
    </xf>
    <xf numFmtId="0" fontId="10" fillId="0" borderId="14" xfId="0" applyFont="1" applyBorder="1" applyAlignment="1">
      <alignment vertical="top" wrapText="1"/>
    </xf>
    <xf numFmtId="0" fontId="10" fillId="0" borderId="19" xfId="0" applyFont="1" applyBorder="1" applyAlignment="1">
      <alignment vertical="top" wrapText="1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2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20" xfId="0" applyFont="1" applyBorder="1" applyAlignment="1">
      <alignment wrapText="1"/>
    </xf>
    <xf numFmtId="0" fontId="10" fillId="0" borderId="18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8" xfId="0" applyFont="1" applyBorder="1" applyAlignment="1">
      <alignment wrapText="1"/>
    </xf>
    <xf numFmtId="0" fontId="10" fillId="0" borderId="15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3" xfId="0" applyFont="1" applyBorder="1" applyAlignment="1">
      <alignment vertical="top" wrapText="1"/>
    </xf>
    <xf numFmtId="0" fontId="10" fillId="0" borderId="16" xfId="0" applyFont="1" applyBorder="1" applyAlignment="1">
      <alignment wrapText="1"/>
    </xf>
    <xf numFmtId="0" fontId="10" fillId="0" borderId="16" xfId="0" applyFont="1" applyBorder="1" applyAlignment="1">
      <alignment horizontal="center" wrapText="1"/>
    </xf>
    <xf numFmtId="2" fontId="3" fillId="0" borderId="10" xfId="0" applyNumberFormat="1" applyFont="1" applyBorder="1" applyAlignment="1">
      <alignment textRotation="90"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3" fillId="34" borderId="10" xfId="0" applyFont="1" applyFill="1" applyBorder="1" applyAlignment="1">
      <alignment/>
    </xf>
    <xf numFmtId="0" fontId="47" fillId="0" borderId="0" xfId="0" applyFont="1" applyAlignment="1">
      <alignment/>
    </xf>
    <xf numFmtId="4" fontId="47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4" fontId="2" fillId="0" borderId="13" xfId="0" applyNumberFormat="1" applyFont="1" applyBorder="1" applyAlignment="1">
      <alignment/>
    </xf>
    <xf numFmtId="0" fontId="2" fillId="0" borderId="21" xfId="0" applyFont="1" applyBorder="1" applyAlignment="1">
      <alignment/>
    </xf>
    <xf numFmtId="4" fontId="2" fillId="0" borderId="22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3" fillId="0" borderId="0" xfId="0" applyFont="1" applyBorder="1" applyAlignment="1">
      <alignment/>
    </xf>
    <xf numFmtId="0" fontId="3" fillId="35" borderId="10" xfId="0" applyFont="1" applyFill="1" applyBorder="1" applyAlignment="1">
      <alignment textRotation="90"/>
    </xf>
    <xf numFmtId="0" fontId="3" fillId="35" borderId="10" xfId="0" applyFont="1" applyFill="1" applyBorder="1" applyAlignment="1">
      <alignment textRotation="90"/>
    </xf>
    <xf numFmtId="0" fontId="8" fillId="35" borderId="10" xfId="0" applyFont="1" applyFill="1" applyBorder="1" applyAlignment="1">
      <alignment textRotation="90"/>
    </xf>
    <xf numFmtId="0" fontId="3" fillId="35" borderId="10" xfId="0" applyFont="1" applyFill="1" applyBorder="1" applyAlignment="1">
      <alignment/>
    </xf>
    <xf numFmtId="0" fontId="2" fillId="0" borderId="13" xfId="0" applyFont="1" applyBorder="1" applyAlignment="1">
      <alignment/>
    </xf>
    <xf numFmtId="0" fontId="5" fillId="0" borderId="24" xfId="0" applyFont="1" applyBorder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4" fontId="3" fillId="35" borderId="25" xfId="0" applyNumberFormat="1" applyFont="1" applyFill="1" applyBorder="1" applyAlignment="1">
      <alignment horizontal="center"/>
    </xf>
    <xf numFmtId="4" fontId="3" fillId="35" borderId="12" xfId="0" applyNumberFormat="1" applyFont="1" applyFill="1" applyBorder="1" applyAlignment="1">
      <alignment horizontal="center"/>
    </xf>
    <xf numFmtId="4" fontId="3" fillId="0" borderId="25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 wrapText="1"/>
    </xf>
    <xf numFmtId="0" fontId="9" fillId="0" borderId="28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wrapText="1"/>
    </xf>
    <xf numFmtId="0" fontId="10" fillId="0" borderId="26" xfId="0" applyFont="1" applyBorder="1" applyAlignment="1">
      <alignment horizontal="left" vertical="top" wrapText="1"/>
    </xf>
    <xf numFmtId="0" fontId="10" fillId="0" borderId="27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0" fillId="0" borderId="26" xfId="0" applyFont="1" applyBorder="1" applyAlignment="1">
      <alignment horizontal="center" wrapText="1"/>
    </xf>
    <xf numFmtId="0" fontId="10" fillId="0" borderId="27" xfId="0" applyFont="1" applyBorder="1" applyAlignment="1">
      <alignment horizontal="center" wrapText="1"/>
    </xf>
    <xf numFmtId="0" fontId="9" fillId="0" borderId="26" xfId="0" applyFont="1" applyBorder="1" applyAlignment="1">
      <alignment horizontal="left" vertical="top" wrapText="1"/>
    </xf>
    <xf numFmtId="0" fontId="9" fillId="0" borderId="27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2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0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3" fillId="0" borderId="25" xfId="0" applyFont="1" applyBorder="1" applyAlignment="1">
      <alignment horizontal="left" wrapText="1"/>
    </xf>
    <xf numFmtId="4" fontId="3" fillId="0" borderId="25" xfId="0" applyNumberFormat="1" applyFont="1" applyBorder="1" applyAlignment="1">
      <alignment horizontal="center" textRotation="90"/>
    </xf>
    <xf numFmtId="4" fontId="3" fillId="0" borderId="12" xfId="0" applyNumberFormat="1" applyFont="1" applyBorder="1" applyAlignment="1">
      <alignment horizontal="center" textRotation="90"/>
    </xf>
    <xf numFmtId="0" fontId="3" fillId="0" borderId="26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center"/>
    </xf>
    <xf numFmtId="0" fontId="3" fillId="0" borderId="26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4" fontId="3" fillId="36" borderId="10" xfId="0" applyNumberFormat="1" applyFont="1" applyFill="1" applyBorder="1" applyAlignment="1">
      <alignment horizontal="center"/>
    </xf>
    <xf numFmtId="0" fontId="3" fillId="36" borderId="25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0" fontId="5" fillId="35" borderId="24" xfId="0" applyFont="1" applyFill="1" applyBorder="1" applyAlignment="1">
      <alignment horizontal="left" wrapText="1"/>
    </xf>
    <xf numFmtId="0" fontId="5" fillId="35" borderId="12" xfId="0" applyFont="1" applyFill="1" applyBorder="1" applyAlignment="1">
      <alignment horizontal="left" wrapText="1"/>
    </xf>
    <xf numFmtId="0" fontId="5" fillId="35" borderId="25" xfId="0" applyFont="1" applyFill="1" applyBorder="1" applyAlignment="1">
      <alignment wrapText="1"/>
    </xf>
    <xf numFmtId="0" fontId="5" fillId="35" borderId="24" xfId="0" applyFont="1" applyFill="1" applyBorder="1" applyAlignment="1">
      <alignment wrapText="1"/>
    </xf>
    <xf numFmtId="0" fontId="5" fillId="35" borderId="12" xfId="0" applyFont="1" applyFill="1" applyBorder="1" applyAlignment="1">
      <alignment wrapText="1"/>
    </xf>
    <xf numFmtId="0" fontId="5" fillId="35" borderId="24" xfId="0" applyFont="1" applyFill="1" applyBorder="1" applyAlignment="1">
      <alignment horizontal="left" wrapText="1"/>
    </xf>
    <xf numFmtId="0" fontId="5" fillId="35" borderId="24" xfId="0" applyFont="1" applyFill="1" applyBorder="1" applyAlignment="1">
      <alignment wrapText="1"/>
    </xf>
    <xf numFmtId="0" fontId="5" fillId="35" borderId="12" xfId="0" applyFont="1" applyFill="1" applyBorder="1" applyAlignment="1">
      <alignment wrapText="1"/>
    </xf>
    <xf numFmtId="0" fontId="5" fillId="35" borderId="25" xfId="0" applyFont="1" applyFill="1" applyBorder="1" applyAlignment="1">
      <alignment horizontal="left" wrapText="1"/>
    </xf>
    <xf numFmtId="0" fontId="3" fillId="35" borderId="25" xfId="0" applyFont="1" applyFill="1" applyBorder="1" applyAlignment="1">
      <alignment horizontal="left" wrapText="1"/>
    </xf>
    <xf numFmtId="0" fontId="3" fillId="35" borderId="24" xfId="0" applyFont="1" applyFill="1" applyBorder="1" applyAlignment="1">
      <alignment horizontal="left" wrapText="1"/>
    </xf>
    <xf numFmtId="0" fontId="3" fillId="35" borderId="12" xfId="0" applyFont="1" applyFill="1" applyBorder="1" applyAlignment="1">
      <alignment horizontal="left" wrapText="1"/>
    </xf>
    <xf numFmtId="0" fontId="5" fillId="35" borderId="25" xfId="0" applyFont="1" applyFill="1" applyBorder="1" applyAlignment="1">
      <alignment wrapText="1"/>
    </xf>
    <xf numFmtId="0" fontId="3" fillId="35" borderId="24" xfId="0" applyFont="1" applyFill="1" applyBorder="1" applyAlignment="1">
      <alignment horizontal="left" wrapText="1"/>
    </xf>
    <xf numFmtId="0" fontId="3" fillId="35" borderId="12" xfId="0" applyFont="1" applyFill="1" applyBorder="1" applyAlignment="1">
      <alignment horizontal="left" wrapText="1"/>
    </xf>
    <xf numFmtId="0" fontId="5" fillId="0" borderId="25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5" fillId="0" borderId="24" xfId="0" applyNumberFormat="1" applyFont="1" applyBorder="1" applyAlignment="1">
      <alignment vertical="center" wrapText="1"/>
    </xf>
    <xf numFmtId="49" fontId="5" fillId="0" borderId="12" xfId="0" applyNumberFormat="1" applyFont="1" applyBorder="1" applyAlignment="1">
      <alignment vertical="center" wrapText="1"/>
    </xf>
    <xf numFmtId="0" fontId="3" fillId="0" borderId="24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49" fontId="7" fillId="0" borderId="24" xfId="0" applyNumberFormat="1" applyFont="1" applyBorder="1" applyAlignment="1">
      <alignment vertical="center" wrapText="1"/>
    </xf>
    <xf numFmtId="49" fontId="7" fillId="0" borderId="12" xfId="0" applyNumberFormat="1" applyFont="1" applyBorder="1" applyAlignment="1">
      <alignment vertical="center" wrapText="1"/>
    </xf>
    <xf numFmtId="0" fontId="3" fillId="0" borderId="25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5" fillId="0" borderId="25" xfId="0" applyFont="1" applyBorder="1" applyAlignment="1">
      <alignment wrapText="1"/>
    </xf>
    <xf numFmtId="0" fontId="5" fillId="0" borderId="24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24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3" fillId="35" borderId="25" xfId="0" applyFont="1" applyFill="1" applyBorder="1" applyAlignment="1">
      <alignment horizontal="center" wrapText="1"/>
    </xf>
    <xf numFmtId="0" fontId="3" fillId="35" borderId="24" xfId="0" applyFont="1" applyFill="1" applyBorder="1" applyAlignment="1">
      <alignment horizontal="center" wrapText="1"/>
    </xf>
    <xf numFmtId="0" fontId="3" fillId="35" borderId="12" xfId="0" applyFont="1" applyFill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5" fillId="0" borderId="25" xfId="0" applyFont="1" applyBorder="1" applyAlignment="1">
      <alignment wrapText="1"/>
    </xf>
    <xf numFmtId="0" fontId="3" fillId="0" borderId="10" xfId="0" applyFont="1" applyBorder="1" applyAlignment="1">
      <alignment horizontal="right" wrapText="1"/>
    </xf>
    <xf numFmtId="0" fontId="7" fillId="0" borderId="25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3" fillId="0" borderId="25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5" fillId="0" borderId="25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5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25" xfId="0" applyFont="1" applyBorder="1" applyAlignment="1">
      <alignment/>
    </xf>
    <xf numFmtId="0" fontId="7" fillId="0" borderId="12" xfId="0" applyFont="1" applyBorder="1" applyAlignment="1">
      <alignment/>
    </xf>
    <xf numFmtId="0" fontId="5" fillId="0" borderId="25" xfId="0" applyFont="1" applyBorder="1" applyAlignment="1">
      <alignment horizontal="left" wrapText="1"/>
    </xf>
    <xf numFmtId="0" fontId="10" fillId="0" borderId="25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5" fillId="0" borderId="10" xfId="0" applyFont="1" applyBorder="1" applyAlignment="1">
      <alignment horizontal="right" wrapText="1"/>
    </xf>
    <xf numFmtId="0" fontId="2" fillId="0" borderId="25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5" xfId="0" applyFont="1" applyBorder="1" applyAlignment="1">
      <alignment horizontal="left" wrapText="1"/>
    </xf>
    <xf numFmtId="0" fontId="0" fillId="0" borderId="24" xfId="0" applyBorder="1" applyAlignment="1">
      <alignment/>
    </xf>
    <xf numFmtId="0" fontId="0" fillId="0" borderId="12" xfId="0" applyBorder="1" applyAlignment="1">
      <alignment/>
    </xf>
    <xf numFmtId="4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0" fontId="5" fillId="0" borderId="26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27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17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8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2"/>
  <sheetViews>
    <sheetView tabSelected="1" view="pageBreakPreview" zoomScaleSheetLayoutView="100" zoomScalePageLayoutView="0" workbookViewId="0" topLeftCell="A137">
      <selection activeCell="T23" sqref="T23"/>
    </sheetView>
  </sheetViews>
  <sheetFormatPr defaultColWidth="9.140625" defaultRowHeight="15"/>
  <cols>
    <col min="1" max="1" width="6.421875" style="1" customWidth="1"/>
    <col min="2" max="2" width="10.00390625" style="1" customWidth="1"/>
    <col min="3" max="3" width="13.57421875" style="1" customWidth="1"/>
    <col min="4" max="4" width="6.7109375" style="1" customWidth="1"/>
    <col min="5" max="5" width="7.57421875" style="1" customWidth="1"/>
    <col min="6" max="6" width="5.7109375" style="1" customWidth="1"/>
    <col min="7" max="7" width="6.8515625" style="1" customWidth="1"/>
    <col min="8" max="8" width="5.8515625" style="1" customWidth="1"/>
    <col min="9" max="9" width="12.140625" style="1" customWidth="1"/>
    <col min="10" max="10" width="8.7109375" style="1" customWidth="1"/>
    <col min="11" max="11" width="8.421875" style="1" customWidth="1"/>
    <col min="12" max="12" width="6.7109375" style="1" customWidth="1"/>
    <col min="13" max="13" width="5.7109375" style="1" customWidth="1"/>
    <col min="14" max="14" width="6.421875" style="1" customWidth="1"/>
    <col min="15" max="15" width="6.00390625" style="1" customWidth="1"/>
    <col min="16" max="16" width="12.57421875" style="1" customWidth="1"/>
    <col min="17" max="17" width="11.140625" style="1" customWidth="1"/>
    <col min="18" max="18" width="15.57421875" style="1" customWidth="1"/>
    <col min="19" max="19" width="13.28125" style="1" customWidth="1"/>
    <col min="20" max="20" width="12.57421875" style="1" bestFit="1" customWidth="1"/>
    <col min="21" max="21" width="17.00390625" style="1" customWidth="1"/>
    <col min="22" max="16384" width="9.140625" style="1" customWidth="1"/>
  </cols>
  <sheetData>
    <row r="1" ht="11.25" customHeight="1">
      <c r="R1" s="2" t="s">
        <v>8</v>
      </c>
    </row>
    <row r="2" ht="11.25" customHeight="1">
      <c r="R2" s="2" t="s">
        <v>9</v>
      </c>
    </row>
    <row r="3" ht="12" customHeight="1">
      <c r="R3" s="2" t="s">
        <v>10</v>
      </c>
    </row>
    <row r="4" ht="12" customHeight="1">
      <c r="R4" s="2" t="s">
        <v>11</v>
      </c>
    </row>
    <row r="5" ht="12" customHeight="1">
      <c r="R5" s="2" t="s">
        <v>12</v>
      </c>
    </row>
    <row r="6" ht="10.5" customHeight="1">
      <c r="R6" s="2" t="s">
        <v>13</v>
      </c>
    </row>
    <row r="7" ht="11.25" customHeight="1">
      <c r="R7" s="2" t="s">
        <v>14</v>
      </c>
    </row>
    <row r="8" ht="11.25" customHeight="1">
      <c r="R8" s="2" t="s">
        <v>15</v>
      </c>
    </row>
    <row r="9" ht="11.25" customHeight="1">
      <c r="R9" s="2" t="s">
        <v>16</v>
      </c>
    </row>
    <row r="10" ht="12" customHeight="1">
      <c r="R10" s="2" t="s">
        <v>17</v>
      </c>
    </row>
    <row r="11" ht="15" hidden="1"/>
    <row r="12" spans="1:18" ht="15" customHeight="1">
      <c r="A12" s="96" t="s">
        <v>18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</row>
    <row r="13" spans="1:18" ht="15">
      <c r="A13" s="97" t="s">
        <v>19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</row>
    <row r="14" spans="1:18" ht="15">
      <c r="A14" s="98" t="s">
        <v>170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</row>
    <row r="17" spans="2:23" ht="15">
      <c r="B17" s="66" t="s">
        <v>163</v>
      </c>
      <c r="I17" s="3"/>
      <c r="J17" s="3"/>
      <c r="K17" s="3"/>
      <c r="L17" s="3"/>
      <c r="M17" s="3"/>
      <c r="N17" s="3"/>
      <c r="O17" s="3"/>
      <c r="S17" s="24"/>
      <c r="T17" s="24"/>
      <c r="U17" s="24"/>
      <c r="V17" s="24"/>
      <c r="W17" s="24"/>
    </row>
    <row r="19" spans="2:18" ht="15">
      <c r="B19" s="1" t="s">
        <v>20</v>
      </c>
      <c r="P19" s="66" t="s">
        <v>173</v>
      </c>
      <c r="R19" s="66"/>
    </row>
    <row r="21" spans="1:18" ht="93" customHeight="1">
      <c r="A21" s="23" t="s">
        <v>21</v>
      </c>
      <c r="B21" s="23" t="s">
        <v>22</v>
      </c>
      <c r="C21" s="23" t="s">
        <v>23</v>
      </c>
      <c r="D21" s="99" t="s">
        <v>24</v>
      </c>
      <c r="E21" s="100"/>
      <c r="F21" s="99" t="s">
        <v>25</v>
      </c>
      <c r="G21" s="100"/>
      <c r="H21" s="99" t="s">
        <v>30</v>
      </c>
      <c r="I21" s="100"/>
      <c r="J21" s="99" t="s">
        <v>31</v>
      </c>
      <c r="K21" s="100"/>
      <c r="L21" s="99" t="s">
        <v>29</v>
      </c>
      <c r="M21" s="100"/>
      <c r="N21" s="99" t="s">
        <v>28</v>
      </c>
      <c r="O21" s="100"/>
      <c r="P21" s="23" t="s">
        <v>27</v>
      </c>
      <c r="Q21" s="99" t="s">
        <v>26</v>
      </c>
      <c r="R21" s="100"/>
    </row>
    <row r="22" spans="1:18" s="28" customFormat="1" ht="222" customHeight="1">
      <c r="A22" s="93">
        <v>1</v>
      </c>
      <c r="B22" s="93" t="s">
        <v>106</v>
      </c>
      <c r="C22" s="107" t="s">
        <v>152</v>
      </c>
      <c r="D22" s="93" t="s">
        <v>114</v>
      </c>
      <c r="E22" s="93"/>
      <c r="F22" s="120" t="s">
        <v>153</v>
      </c>
      <c r="G22" s="121"/>
      <c r="H22" s="120" t="s">
        <v>115</v>
      </c>
      <c r="I22" s="121"/>
      <c r="J22" s="94" t="s">
        <v>154</v>
      </c>
      <c r="K22" s="94"/>
      <c r="L22" s="93" t="s">
        <v>107</v>
      </c>
      <c r="M22" s="93"/>
      <c r="N22" s="93" t="s">
        <v>116</v>
      </c>
      <c r="O22" s="93"/>
      <c r="P22" s="94" t="s">
        <v>155</v>
      </c>
      <c r="Q22" s="112" t="s">
        <v>156</v>
      </c>
      <c r="R22" s="113"/>
    </row>
    <row r="23" spans="1:18" s="28" customFormat="1" ht="60.75" customHeight="1">
      <c r="A23" s="93"/>
      <c r="B23" s="93"/>
      <c r="C23" s="108"/>
      <c r="D23" s="93"/>
      <c r="E23" s="93"/>
      <c r="F23" s="122"/>
      <c r="G23" s="123"/>
      <c r="H23" s="122"/>
      <c r="I23" s="123"/>
      <c r="J23" s="94"/>
      <c r="K23" s="94"/>
      <c r="L23" s="93"/>
      <c r="M23" s="93"/>
      <c r="N23" s="93"/>
      <c r="O23" s="93"/>
      <c r="P23" s="94"/>
      <c r="Q23" s="114"/>
      <c r="R23" s="115"/>
    </row>
    <row r="24" spans="1:18" s="28" customFormat="1" ht="60.75" customHeight="1">
      <c r="A24" s="93"/>
      <c r="B24" s="93"/>
      <c r="C24" s="108"/>
      <c r="D24" s="93"/>
      <c r="E24" s="93"/>
      <c r="F24" s="122"/>
      <c r="G24" s="123"/>
      <c r="H24" s="122"/>
      <c r="I24" s="123"/>
      <c r="J24" s="94"/>
      <c r="K24" s="94"/>
      <c r="L24" s="93"/>
      <c r="M24" s="93"/>
      <c r="N24" s="93"/>
      <c r="O24" s="93"/>
      <c r="P24" s="94"/>
      <c r="Q24" s="114"/>
      <c r="R24" s="115"/>
    </row>
    <row r="25" spans="1:18" s="28" customFormat="1" ht="60.75" customHeight="1">
      <c r="A25" s="93"/>
      <c r="B25" s="93"/>
      <c r="C25" s="108"/>
      <c r="D25" s="93"/>
      <c r="E25" s="93"/>
      <c r="F25" s="122"/>
      <c r="G25" s="123"/>
      <c r="H25" s="122"/>
      <c r="I25" s="123"/>
      <c r="J25" s="94"/>
      <c r="K25" s="94"/>
      <c r="L25" s="93"/>
      <c r="M25" s="93"/>
      <c r="N25" s="93"/>
      <c r="O25" s="93"/>
      <c r="P25" s="94"/>
      <c r="Q25" s="114"/>
      <c r="R25" s="115"/>
    </row>
    <row r="26" spans="1:18" s="28" customFormat="1" ht="60.75" customHeight="1">
      <c r="A26" s="93"/>
      <c r="B26" s="93"/>
      <c r="C26" s="108"/>
      <c r="D26" s="93"/>
      <c r="E26" s="93"/>
      <c r="F26" s="122"/>
      <c r="G26" s="123"/>
      <c r="H26" s="122"/>
      <c r="I26" s="123"/>
      <c r="J26" s="94"/>
      <c r="K26" s="94"/>
      <c r="L26" s="93"/>
      <c r="M26" s="93"/>
      <c r="N26" s="93"/>
      <c r="O26" s="93"/>
      <c r="P26" s="94"/>
      <c r="Q26" s="114"/>
      <c r="R26" s="115"/>
    </row>
    <row r="27" spans="1:18" s="28" customFormat="1" ht="60.75" customHeight="1">
      <c r="A27" s="93"/>
      <c r="B27" s="93"/>
      <c r="C27" s="108"/>
      <c r="D27" s="93"/>
      <c r="E27" s="93"/>
      <c r="F27" s="122"/>
      <c r="G27" s="123"/>
      <c r="H27" s="122"/>
      <c r="I27" s="123"/>
      <c r="J27" s="94"/>
      <c r="K27" s="94"/>
      <c r="L27" s="93"/>
      <c r="M27" s="93"/>
      <c r="N27" s="93"/>
      <c r="O27" s="93"/>
      <c r="P27" s="94"/>
      <c r="Q27" s="114"/>
      <c r="R27" s="115"/>
    </row>
    <row r="28" spans="1:18" s="28" customFormat="1" ht="60.75" customHeight="1">
      <c r="A28" s="93"/>
      <c r="B28" s="93"/>
      <c r="C28" s="108"/>
      <c r="D28" s="93"/>
      <c r="E28" s="93"/>
      <c r="F28" s="122"/>
      <c r="G28" s="123"/>
      <c r="H28" s="122"/>
      <c r="I28" s="123"/>
      <c r="J28" s="94"/>
      <c r="K28" s="94"/>
      <c r="L28" s="93"/>
      <c r="M28" s="93"/>
      <c r="N28" s="93"/>
      <c r="O28" s="93"/>
      <c r="P28" s="94"/>
      <c r="Q28" s="114"/>
      <c r="R28" s="115"/>
    </row>
    <row r="29" spans="1:18" s="28" customFormat="1" ht="60.75" customHeight="1">
      <c r="A29" s="93"/>
      <c r="B29" s="93"/>
      <c r="C29" s="108"/>
      <c r="D29" s="93"/>
      <c r="E29" s="93"/>
      <c r="F29" s="122"/>
      <c r="G29" s="123"/>
      <c r="H29" s="122"/>
      <c r="I29" s="123"/>
      <c r="J29" s="94"/>
      <c r="K29" s="94"/>
      <c r="L29" s="93"/>
      <c r="M29" s="93"/>
      <c r="N29" s="93"/>
      <c r="O29" s="93"/>
      <c r="P29" s="94"/>
      <c r="Q29" s="114"/>
      <c r="R29" s="115"/>
    </row>
    <row r="30" spans="1:18" s="28" customFormat="1" ht="35.25" customHeight="1">
      <c r="A30" s="93"/>
      <c r="B30" s="93"/>
      <c r="C30" s="108"/>
      <c r="D30" s="93"/>
      <c r="E30" s="93"/>
      <c r="F30" s="122"/>
      <c r="G30" s="123"/>
      <c r="H30" s="122"/>
      <c r="I30" s="123"/>
      <c r="J30" s="94"/>
      <c r="K30" s="94"/>
      <c r="L30" s="93"/>
      <c r="M30" s="93"/>
      <c r="N30" s="93"/>
      <c r="O30" s="93"/>
      <c r="P30" s="94"/>
      <c r="Q30" s="114"/>
      <c r="R30" s="115"/>
    </row>
    <row r="31" spans="1:18" s="28" customFormat="1" ht="60.75" customHeight="1" hidden="1">
      <c r="A31" s="93"/>
      <c r="B31" s="93"/>
      <c r="C31" s="108"/>
      <c r="D31" s="93"/>
      <c r="E31" s="93"/>
      <c r="F31" s="122"/>
      <c r="G31" s="123"/>
      <c r="H31" s="122"/>
      <c r="I31" s="123"/>
      <c r="J31" s="94"/>
      <c r="K31" s="94"/>
      <c r="L31" s="93"/>
      <c r="M31" s="93"/>
      <c r="N31" s="93"/>
      <c r="O31" s="93"/>
      <c r="P31" s="94"/>
      <c r="Q31" s="114"/>
      <c r="R31" s="115"/>
    </row>
    <row r="32" spans="1:18" s="28" customFormat="1" ht="30.75" customHeight="1">
      <c r="A32" s="93"/>
      <c r="B32" s="93"/>
      <c r="C32" s="109"/>
      <c r="D32" s="93"/>
      <c r="E32" s="93"/>
      <c r="F32" s="124"/>
      <c r="G32" s="125"/>
      <c r="H32" s="124"/>
      <c r="I32" s="125"/>
      <c r="J32" s="94"/>
      <c r="K32" s="94"/>
      <c r="L32" s="93"/>
      <c r="M32" s="93"/>
      <c r="N32" s="93"/>
      <c r="O32" s="93"/>
      <c r="P32" s="94"/>
      <c r="Q32" s="116"/>
      <c r="R32" s="117"/>
    </row>
    <row r="35" ht="15">
      <c r="B35" s="1" t="s">
        <v>32</v>
      </c>
    </row>
    <row r="37" spans="1:18" ht="15" customHeight="1">
      <c r="A37" s="99" t="s">
        <v>22</v>
      </c>
      <c r="B37" s="100"/>
      <c r="C37" s="104" t="s">
        <v>37</v>
      </c>
      <c r="D37" s="95" t="s">
        <v>33</v>
      </c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</row>
    <row r="38" spans="1:18" ht="28.5" customHeight="1">
      <c r="A38" s="105"/>
      <c r="B38" s="106"/>
      <c r="C38" s="110"/>
      <c r="D38" s="95" t="s">
        <v>34</v>
      </c>
      <c r="E38" s="95"/>
      <c r="F38" s="95"/>
      <c r="G38" s="95"/>
      <c r="H38" s="95"/>
      <c r="I38" s="95"/>
      <c r="J38" s="101" t="s">
        <v>35</v>
      </c>
      <c r="K38" s="102"/>
      <c r="L38" s="102"/>
      <c r="M38" s="102"/>
      <c r="N38" s="102"/>
      <c r="O38" s="103"/>
      <c r="P38" s="95" t="s">
        <v>36</v>
      </c>
      <c r="Q38" s="95"/>
      <c r="R38" s="95"/>
    </row>
    <row r="39" spans="1:19" ht="83.25" customHeight="1">
      <c r="A39" s="105"/>
      <c r="B39" s="106"/>
      <c r="C39" s="110"/>
      <c r="D39" s="104" t="s">
        <v>38</v>
      </c>
      <c r="E39" s="104"/>
      <c r="F39" s="104" t="s">
        <v>39</v>
      </c>
      <c r="G39" s="104"/>
      <c r="H39" s="104" t="s">
        <v>40</v>
      </c>
      <c r="I39" s="104"/>
      <c r="J39" s="104" t="s">
        <v>38</v>
      </c>
      <c r="K39" s="104"/>
      <c r="L39" s="104" t="s">
        <v>39</v>
      </c>
      <c r="M39" s="104"/>
      <c r="N39" s="99" t="s">
        <v>40</v>
      </c>
      <c r="O39" s="100"/>
      <c r="P39" s="30" t="s">
        <v>38</v>
      </c>
      <c r="Q39" s="30" t="s">
        <v>39</v>
      </c>
      <c r="R39" s="30" t="s">
        <v>40</v>
      </c>
      <c r="S39" s="8"/>
    </row>
    <row r="40" spans="1:18" s="29" customFormat="1" ht="199.5" customHeight="1">
      <c r="A40" s="136" t="s">
        <v>106</v>
      </c>
      <c r="B40" s="136"/>
      <c r="C40" s="94" t="s">
        <v>144</v>
      </c>
      <c r="D40" s="128" t="s">
        <v>110</v>
      </c>
      <c r="E40" s="129"/>
      <c r="F40" s="128" t="s">
        <v>111</v>
      </c>
      <c r="G40" s="129"/>
      <c r="H40" s="118"/>
      <c r="I40" s="119"/>
      <c r="J40" s="111"/>
      <c r="K40" s="111"/>
      <c r="L40" s="118"/>
      <c r="M40" s="119"/>
      <c r="N40" s="111"/>
      <c r="O40" s="111"/>
      <c r="P40" s="45" t="s">
        <v>112</v>
      </c>
      <c r="Q40" s="46" t="s">
        <v>113</v>
      </c>
      <c r="R40" s="31"/>
    </row>
    <row r="41" spans="1:18" s="29" customFormat="1" ht="10.5">
      <c r="A41" s="136"/>
      <c r="B41" s="136"/>
      <c r="C41" s="94"/>
      <c r="D41" s="126"/>
      <c r="E41" s="127"/>
      <c r="F41" s="126"/>
      <c r="G41" s="127"/>
      <c r="H41" s="47"/>
      <c r="I41" s="48"/>
      <c r="J41" s="49"/>
      <c r="K41" s="49"/>
      <c r="L41" s="47"/>
      <c r="M41" s="48"/>
      <c r="N41" s="49"/>
      <c r="O41" s="49"/>
      <c r="P41" s="50"/>
      <c r="Q41" s="51"/>
      <c r="R41" s="52"/>
    </row>
    <row r="42" spans="1:18" s="29" customFormat="1" ht="10.5">
      <c r="A42" s="136"/>
      <c r="B42" s="136"/>
      <c r="C42" s="94"/>
      <c r="D42" s="126"/>
      <c r="E42" s="127"/>
      <c r="F42" s="126"/>
      <c r="G42" s="127"/>
      <c r="H42" s="47"/>
      <c r="I42" s="48"/>
      <c r="J42" s="49"/>
      <c r="K42" s="49"/>
      <c r="L42" s="47"/>
      <c r="M42" s="48"/>
      <c r="N42" s="49"/>
      <c r="O42" s="49"/>
      <c r="P42" s="50"/>
      <c r="Q42" s="51"/>
      <c r="R42" s="52"/>
    </row>
    <row r="43" spans="1:18" s="29" customFormat="1" ht="10.5">
      <c r="A43" s="136"/>
      <c r="B43" s="136"/>
      <c r="C43" s="94"/>
      <c r="D43" s="126"/>
      <c r="E43" s="127"/>
      <c r="F43" s="126"/>
      <c r="G43" s="127"/>
      <c r="H43" s="47"/>
      <c r="I43" s="48"/>
      <c r="J43" s="49"/>
      <c r="K43" s="49"/>
      <c r="L43" s="47"/>
      <c r="M43" s="48"/>
      <c r="N43" s="49"/>
      <c r="O43" s="49"/>
      <c r="P43" s="50"/>
      <c r="Q43" s="51"/>
      <c r="R43" s="52"/>
    </row>
    <row r="44" spans="1:18" s="29" customFormat="1" ht="10.5">
      <c r="A44" s="136"/>
      <c r="B44" s="136"/>
      <c r="C44" s="94"/>
      <c r="D44" s="126"/>
      <c r="E44" s="127"/>
      <c r="F44" s="126"/>
      <c r="G44" s="127"/>
      <c r="H44" s="47"/>
      <c r="I44" s="48"/>
      <c r="J44" s="49"/>
      <c r="K44" s="49"/>
      <c r="L44" s="47"/>
      <c r="M44" s="48"/>
      <c r="N44" s="49"/>
      <c r="O44" s="49"/>
      <c r="P44" s="50"/>
      <c r="Q44" s="51"/>
      <c r="R44" s="52"/>
    </row>
    <row r="45" spans="1:18" s="29" customFormat="1" ht="10.5">
      <c r="A45" s="136"/>
      <c r="B45" s="136"/>
      <c r="C45" s="94"/>
      <c r="D45" s="126"/>
      <c r="E45" s="127"/>
      <c r="F45" s="126"/>
      <c r="G45" s="127"/>
      <c r="H45" s="47"/>
      <c r="I45" s="48"/>
      <c r="J45" s="49"/>
      <c r="K45" s="49"/>
      <c r="L45" s="47"/>
      <c r="M45" s="48"/>
      <c r="N45" s="49"/>
      <c r="O45" s="49"/>
      <c r="P45" s="50"/>
      <c r="Q45" s="51"/>
      <c r="R45" s="52"/>
    </row>
    <row r="46" spans="1:18" s="29" customFormat="1" ht="10.5">
      <c r="A46" s="136"/>
      <c r="B46" s="136"/>
      <c r="C46" s="94"/>
      <c r="D46" s="126"/>
      <c r="E46" s="127"/>
      <c r="F46" s="126"/>
      <c r="G46" s="127"/>
      <c r="H46" s="47"/>
      <c r="I46" s="48"/>
      <c r="J46" s="49"/>
      <c r="K46" s="49"/>
      <c r="L46" s="47"/>
      <c r="M46" s="48"/>
      <c r="N46" s="49"/>
      <c r="O46" s="49"/>
      <c r="P46" s="50"/>
      <c r="Q46" s="51"/>
      <c r="R46" s="52"/>
    </row>
    <row r="47" spans="1:18" s="29" customFormat="1" ht="10.5">
      <c r="A47" s="136"/>
      <c r="B47" s="136"/>
      <c r="C47" s="94"/>
      <c r="D47" s="126"/>
      <c r="E47" s="127"/>
      <c r="F47" s="126"/>
      <c r="G47" s="127"/>
      <c r="H47" s="47"/>
      <c r="I47" s="48"/>
      <c r="J47" s="49"/>
      <c r="K47" s="49"/>
      <c r="L47" s="47"/>
      <c r="M47" s="48"/>
      <c r="N47" s="49"/>
      <c r="O47" s="49"/>
      <c r="P47" s="50"/>
      <c r="Q47" s="51"/>
      <c r="R47" s="52"/>
    </row>
    <row r="48" spans="1:18" s="29" customFormat="1" ht="10.5">
      <c r="A48" s="136"/>
      <c r="B48" s="136"/>
      <c r="C48" s="94"/>
      <c r="D48" s="126"/>
      <c r="E48" s="127"/>
      <c r="F48" s="126"/>
      <c r="G48" s="127"/>
      <c r="H48" s="47"/>
      <c r="I48" s="48"/>
      <c r="J48" s="49"/>
      <c r="K48" s="49"/>
      <c r="L48" s="47"/>
      <c r="M48" s="48"/>
      <c r="N48" s="49"/>
      <c r="O48" s="49"/>
      <c r="P48" s="50"/>
      <c r="Q48" s="51"/>
      <c r="R48" s="52"/>
    </row>
    <row r="49" spans="1:18" s="29" customFormat="1" ht="10.5">
      <c r="A49" s="136"/>
      <c r="B49" s="136"/>
      <c r="C49" s="94"/>
      <c r="D49" s="126"/>
      <c r="E49" s="127"/>
      <c r="F49" s="126"/>
      <c r="G49" s="127"/>
      <c r="H49" s="47"/>
      <c r="I49" s="48"/>
      <c r="J49" s="49"/>
      <c r="K49" s="49"/>
      <c r="L49" s="47"/>
      <c r="M49" s="48"/>
      <c r="N49" s="49"/>
      <c r="O49" s="49"/>
      <c r="P49" s="50"/>
      <c r="Q49" s="51"/>
      <c r="R49" s="52"/>
    </row>
    <row r="50" spans="1:18" s="29" customFormat="1" ht="10.5">
      <c r="A50" s="136"/>
      <c r="B50" s="136"/>
      <c r="C50" s="94"/>
      <c r="D50" s="126"/>
      <c r="E50" s="127"/>
      <c r="F50" s="126"/>
      <c r="G50" s="127"/>
      <c r="H50" s="47"/>
      <c r="I50" s="48"/>
      <c r="J50" s="49"/>
      <c r="K50" s="49"/>
      <c r="L50" s="47"/>
      <c r="M50" s="48"/>
      <c r="N50" s="49"/>
      <c r="O50" s="49"/>
      <c r="P50" s="50"/>
      <c r="Q50" s="51"/>
      <c r="R50" s="52"/>
    </row>
    <row r="51" spans="1:18" s="29" customFormat="1" ht="10.5">
      <c r="A51" s="136"/>
      <c r="B51" s="136"/>
      <c r="C51" s="94"/>
      <c r="D51" s="126"/>
      <c r="E51" s="127"/>
      <c r="F51" s="126"/>
      <c r="G51" s="127"/>
      <c r="H51" s="47"/>
      <c r="I51" s="48"/>
      <c r="J51" s="49"/>
      <c r="K51" s="49"/>
      <c r="L51" s="47"/>
      <c r="M51" s="48"/>
      <c r="N51" s="49"/>
      <c r="O51" s="49"/>
      <c r="P51" s="50"/>
      <c r="Q51" s="51"/>
      <c r="R51" s="52"/>
    </row>
    <row r="52" spans="1:18" s="29" customFormat="1" ht="10.5">
      <c r="A52" s="136"/>
      <c r="B52" s="136"/>
      <c r="C52" s="94"/>
      <c r="D52" s="126"/>
      <c r="E52" s="127"/>
      <c r="F52" s="126"/>
      <c r="G52" s="127"/>
      <c r="H52" s="47"/>
      <c r="I52" s="48"/>
      <c r="J52" s="49"/>
      <c r="K52" s="49"/>
      <c r="L52" s="47"/>
      <c r="M52" s="48"/>
      <c r="N52" s="49"/>
      <c r="O52" s="49"/>
      <c r="P52" s="50"/>
      <c r="Q52" s="51"/>
      <c r="R52" s="52"/>
    </row>
    <row r="53" spans="1:18" s="29" customFormat="1" ht="10.5">
      <c r="A53" s="136"/>
      <c r="B53" s="136"/>
      <c r="C53" s="94"/>
      <c r="D53" s="126"/>
      <c r="E53" s="127"/>
      <c r="F53" s="126"/>
      <c r="G53" s="127"/>
      <c r="H53" s="47"/>
      <c r="I53" s="48"/>
      <c r="J53" s="49"/>
      <c r="K53" s="49"/>
      <c r="L53" s="47"/>
      <c r="M53" s="48"/>
      <c r="N53" s="49"/>
      <c r="O53" s="49"/>
      <c r="P53" s="50"/>
      <c r="Q53" s="51"/>
      <c r="R53" s="52"/>
    </row>
    <row r="54" spans="1:18" s="29" customFormat="1" ht="10.5">
      <c r="A54" s="136"/>
      <c r="B54" s="136"/>
      <c r="C54" s="94"/>
      <c r="D54" s="126"/>
      <c r="E54" s="127"/>
      <c r="F54" s="126"/>
      <c r="G54" s="127"/>
      <c r="H54" s="47"/>
      <c r="I54" s="48"/>
      <c r="J54" s="49"/>
      <c r="K54" s="49"/>
      <c r="L54" s="47"/>
      <c r="M54" s="48"/>
      <c r="N54" s="49"/>
      <c r="O54" s="49"/>
      <c r="P54" s="50"/>
      <c r="Q54" s="51"/>
      <c r="R54" s="52"/>
    </row>
    <row r="55" spans="1:18" s="29" customFormat="1" ht="34.5" customHeight="1">
      <c r="A55" s="136"/>
      <c r="B55" s="136"/>
      <c r="C55" s="94"/>
      <c r="D55" s="126"/>
      <c r="E55" s="127"/>
      <c r="F55" s="126"/>
      <c r="G55" s="127"/>
      <c r="H55" s="47"/>
      <c r="I55" s="49"/>
      <c r="J55" s="47"/>
      <c r="K55" s="48"/>
      <c r="L55" s="49"/>
      <c r="M55" s="48"/>
      <c r="N55" s="49"/>
      <c r="O55" s="48"/>
      <c r="P55" s="53"/>
      <c r="Q55" s="51"/>
      <c r="R55" s="52"/>
    </row>
    <row r="56" spans="1:18" s="29" customFormat="1" ht="14.25" customHeight="1">
      <c r="A56" s="136"/>
      <c r="B56" s="136"/>
      <c r="C56" s="94"/>
      <c r="D56" s="126"/>
      <c r="E56" s="127"/>
      <c r="F56" s="126"/>
      <c r="G56" s="127"/>
      <c r="H56" s="47"/>
      <c r="I56" s="49"/>
      <c r="J56" s="47"/>
      <c r="K56" s="48"/>
      <c r="L56" s="49"/>
      <c r="M56" s="49"/>
      <c r="N56" s="47"/>
      <c r="O56" s="48"/>
      <c r="P56" s="51"/>
      <c r="Q56" s="50"/>
      <c r="R56" s="58"/>
    </row>
    <row r="57" spans="1:18" s="29" customFormat="1" ht="34.5" customHeight="1" hidden="1">
      <c r="A57" s="136"/>
      <c r="B57" s="136"/>
      <c r="C57" s="94"/>
      <c r="D57" s="126"/>
      <c r="E57" s="127"/>
      <c r="F57" s="126"/>
      <c r="G57" s="127"/>
      <c r="H57" s="47"/>
      <c r="I57" s="49"/>
      <c r="J57" s="47"/>
      <c r="K57" s="48"/>
      <c r="L57" s="49"/>
      <c r="M57" s="49"/>
      <c r="N57" s="47"/>
      <c r="O57" s="48"/>
      <c r="P57" s="51"/>
      <c r="Q57" s="50"/>
      <c r="R57" s="58"/>
    </row>
    <row r="58" spans="1:18" s="29" customFormat="1" ht="46.5" customHeight="1" hidden="1">
      <c r="A58" s="136"/>
      <c r="B58" s="136"/>
      <c r="C58" s="94"/>
      <c r="D58" s="126"/>
      <c r="E58" s="127"/>
      <c r="F58" s="126"/>
      <c r="G58" s="127"/>
      <c r="H58" s="47"/>
      <c r="I58" s="49"/>
      <c r="J58" s="47"/>
      <c r="K58" s="48"/>
      <c r="L58" s="49"/>
      <c r="M58" s="49"/>
      <c r="N58" s="47"/>
      <c r="O58" s="48"/>
      <c r="P58" s="51"/>
      <c r="Q58" s="50"/>
      <c r="R58" s="58"/>
    </row>
    <row r="59" spans="1:18" s="29" customFormat="1" ht="46.5" customHeight="1" hidden="1">
      <c r="A59" s="136"/>
      <c r="B59" s="136"/>
      <c r="C59" s="94"/>
      <c r="D59" s="126"/>
      <c r="E59" s="127"/>
      <c r="F59" s="126"/>
      <c r="G59" s="127"/>
      <c r="H59" s="47"/>
      <c r="I59" s="49"/>
      <c r="J59" s="47"/>
      <c r="K59" s="48"/>
      <c r="L59" s="49"/>
      <c r="M59" s="49"/>
      <c r="N59" s="47"/>
      <c r="O59" s="48"/>
      <c r="P59" s="51"/>
      <c r="Q59" s="50"/>
      <c r="R59" s="58"/>
    </row>
    <row r="60" spans="1:18" s="29" customFormat="1" ht="46.5" customHeight="1" hidden="1">
      <c r="A60" s="136"/>
      <c r="B60" s="136"/>
      <c r="C60" s="94"/>
      <c r="D60" s="126"/>
      <c r="E60" s="127"/>
      <c r="F60" s="126"/>
      <c r="G60" s="127"/>
      <c r="H60" s="47"/>
      <c r="I60" s="49"/>
      <c r="J60" s="47"/>
      <c r="K60" s="48"/>
      <c r="L60" s="49"/>
      <c r="M60" s="49"/>
      <c r="N60" s="47"/>
      <c r="O60" s="48"/>
      <c r="P60" s="51"/>
      <c r="Q60" s="50"/>
      <c r="R60" s="58"/>
    </row>
    <row r="61" spans="1:18" s="29" customFormat="1" ht="2.25" customHeight="1">
      <c r="A61" s="136"/>
      <c r="B61" s="136"/>
      <c r="C61" s="94"/>
      <c r="D61" s="54"/>
      <c r="E61" s="55"/>
      <c r="F61" s="56"/>
      <c r="G61" s="57"/>
      <c r="H61" s="59"/>
      <c r="I61" s="60"/>
      <c r="J61" s="59"/>
      <c r="K61" s="63"/>
      <c r="L61" s="60"/>
      <c r="M61" s="60"/>
      <c r="N61" s="60"/>
      <c r="O61" s="63"/>
      <c r="P61" s="61"/>
      <c r="Q61" s="61"/>
      <c r="R61" s="62"/>
    </row>
    <row r="62" spans="9:11" ht="15">
      <c r="I62" s="24"/>
      <c r="J62" s="24"/>
      <c r="K62" s="24"/>
    </row>
    <row r="63" ht="15">
      <c r="B63" s="1" t="s">
        <v>41</v>
      </c>
    </row>
    <row r="65" spans="1:17" ht="28.5" customHeight="1">
      <c r="A65" s="95" t="s">
        <v>43</v>
      </c>
      <c r="B65" s="95"/>
      <c r="C65" s="95"/>
      <c r="D65" s="101" t="s">
        <v>71</v>
      </c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3"/>
      <c r="P65" s="99" t="s">
        <v>42</v>
      </c>
      <c r="Q65" s="100"/>
    </row>
    <row r="66" spans="1:17" ht="15">
      <c r="A66" s="95"/>
      <c r="B66" s="95"/>
      <c r="C66" s="95"/>
      <c r="D66" s="10">
        <v>1</v>
      </c>
      <c r="E66" s="10">
        <v>2</v>
      </c>
      <c r="F66" s="10">
        <v>3</v>
      </c>
      <c r="G66" s="10">
        <v>4</v>
      </c>
      <c r="H66" s="10">
        <v>5</v>
      </c>
      <c r="I66" s="10">
        <v>6</v>
      </c>
      <c r="J66" s="10">
        <v>7</v>
      </c>
      <c r="K66" s="10">
        <v>8</v>
      </c>
      <c r="L66" s="10">
        <v>9</v>
      </c>
      <c r="M66" s="10">
        <v>10</v>
      </c>
      <c r="N66" s="10">
        <v>11</v>
      </c>
      <c r="O66" s="10">
        <v>12</v>
      </c>
      <c r="P66" s="130"/>
      <c r="Q66" s="131"/>
    </row>
    <row r="67" spans="1:25" ht="118.5" customHeight="1">
      <c r="A67" s="132" t="s">
        <v>117</v>
      </c>
      <c r="B67" s="132"/>
      <c r="C67" s="133"/>
      <c r="D67" s="9">
        <f>D68</f>
        <v>1127</v>
      </c>
      <c r="E67" s="9">
        <f aca="true" t="shared" si="0" ref="E67:K67">E68</f>
        <v>1127</v>
      </c>
      <c r="F67" s="9">
        <f t="shared" si="0"/>
        <v>1127</v>
      </c>
      <c r="G67" s="9">
        <f t="shared" si="0"/>
        <v>1127</v>
      </c>
      <c r="H67" s="9">
        <f t="shared" si="0"/>
        <v>1127</v>
      </c>
      <c r="I67" s="9">
        <f t="shared" si="0"/>
        <v>1127</v>
      </c>
      <c r="J67" s="9">
        <f t="shared" si="0"/>
        <v>1127</v>
      </c>
      <c r="K67" s="9">
        <f t="shared" si="0"/>
        <v>1127</v>
      </c>
      <c r="L67" s="9">
        <v>1169</v>
      </c>
      <c r="M67" s="9">
        <v>1169</v>
      </c>
      <c r="N67" s="9">
        <v>1169</v>
      </c>
      <c r="O67" s="9">
        <v>1169</v>
      </c>
      <c r="P67" s="134">
        <f>ROUND((D67*8+L67*4)/12,0)</f>
        <v>1141</v>
      </c>
      <c r="Q67" s="135"/>
      <c r="T67" s="24"/>
      <c r="U67" s="80"/>
      <c r="V67" s="80"/>
      <c r="W67" s="80"/>
      <c r="X67" s="80"/>
      <c r="Y67" s="24"/>
    </row>
    <row r="68" spans="1:17" ht="50.25" customHeight="1">
      <c r="A68" s="138" t="s">
        <v>149</v>
      </c>
      <c r="B68" s="132"/>
      <c r="C68" s="133"/>
      <c r="D68" s="39">
        <v>1127</v>
      </c>
      <c r="E68" s="16">
        <f aca="true" t="shared" si="1" ref="E68:K70">D68</f>
        <v>1127</v>
      </c>
      <c r="F68" s="16">
        <f t="shared" si="1"/>
        <v>1127</v>
      </c>
      <c r="G68" s="16">
        <f t="shared" si="1"/>
        <v>1127</v>
      </c>
      <c r="H68" s="16">
        <f t="shared" si="1"/>
        <v>1127</v>
      </c>
      <c r="I68" s="16">
        <f t="shared" si="1"/>
        <v>1127</v>
      </c>
      <c r="J68" s="16">
        <f t="shared" si="1"/>
        <v>1127</v>
      </c>
      <c r="K68" s="16">
        <f t="shared" si="1"/>
        <v>1127</v>
      </c>
      <c r="L68" s="71">
        <v>1169</v>
      </c>
      <c r="M68" s="71">
        <v>1169</v>
      </c>
      <c r="N68" s="71">
        <v>1169</v>
      </c>
      <c r="O68" s="71">
        <v>1169</v>
      </c>
      <c r="P68" s="134">
        <f>P67</f>
        <v>1141</v>
      </c>
      <c r="Q68" s="135"/>
    </row>
    <row r="69" spans="1:17" ht="34.5" customHeight="1">
      <c r="A69" s="138" t="s">
        <v>150</v>
      </c>
      <c r="B69" s="132"/>
      <c r="C69" s="133"/>
      <c r="D69" s="16">
        <f>D68</f>
        <v>1127</v>
      </c>
      <c r="E69" s="16">
        <f t="shared" si="1"/>
        <v>1127</v>
      </c>
      <c r="F69" s="16">
        <f t="shared" si="1"/>
        <v>1127</v>
      </c>
      <c r="G69" s="16">
        <f t="shared" si="1"/>
        <v>1127</v>
      </c>
      <c r="H69" s="16">
        <f t="shared" si="1"/>
        <v>1127</v>
      </c>
      <c r="I69" s="16">
        <f t="shared" si="1"/>
        <v>1127</v>
      </c>
      <c r="J69" s="16">
        <f t="shared" si="1"/>
        <v>1127</v>
      </c>
      <c r="K69" s="16">
        <f t="shared" si="1"/>
        <v>1127</v>
      </c>
      <c r="L69" s="9">
        <v>1169</v>
      </c>
      <c r="M69" s="9">
        <v>1169</v>
      </c>
      <c r="N69" s="9">
        <v>1169</v>
      </c>
      <c r="O69" s="9">
        <v>1169</v>
      </c>
      <c r="P69" s="134">
        <f>P68</f>
        <v>1141</v>
      </c>
      <c r="Q69" s="135"/>
    </row>
    <row r="70" spans="1:17" ht="42" customHeight="1">
      <c r="A70" s="138" t="s">
        <v>151</v>
      </c>
      <c r="B70" s="132"/>
      <c r="C70" s="133"/>
      <c r="D70" s="16">
        <f>D69</f>
        <v>1127</v>
      </c>
      <c r="E70" s="16">
        <f t="shared" si="1"/>
        <v>1127</v>
      </c>
      <c r="F70" s="16">
        <f t="shared" si="1"/>
        <v>1127</v>
      </c>
      <c r="G70" s="16">
        <f t="shared" si="1"/>
        <v>1127</v>
      </c>
      <c r="H70" s="16">
        <f t="shared" si="1"/>
        <v>1127</v>
      </c>
      <c r="I70" s="16">
        <f t="shared" si="1"/>
        <v>1127</v>
      </c>
      <c r="J70" s="16">
        <f t="shared" si="1"/>
        <v>1127</v>
      </c>
      <c r="K70" s="16">
        <f t="shared" si="1"/>
        <v>1127</v>
      </c>
      <c r="L70" s="9">
        <v>1169</v>
      </c>
      <c r="M70" s="9">
        <v>1169</v>
      </c>
      <c r="N70" s="9">
        <v>1169</v>
      </c>
      <c r="O70" s="9">
        <v>1169</v>
      </c>
      <c r="P70" s="134">
        <f>P69</f>
        <v>1141</v>
      </c>
      <c r="Q70" s="135"/>
    </row>
    <row r="71" ht="15" hidden="1"/>
    <row r="72" ht="15.75" thickBot="1"/>
    <row r="73" spans="1:2" ht="15">
      <c r="A73" s="12" t="s">
        <v>72</v>
      </c>
      <c r="B73" s="13" t="s">
        <v>157</v>
      </c>
    </row>
    <row r="75" ht="15" hidden="1"/>
    <row r="76" spans="1:18" ht="27.75" customHeight="1">
      <c r="A76" s="137" t="s">
        <v>48</v>
      </c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</row>
    <row r="79" ht="15">
      <c r="B79" s="1" t="s">
        <v>45</v>
      </c>
    </row>
    <row r="81" ht="15">
      <c r="B81" s="1" t="s">
        <v>94</v>
      </c>
    </row>
    <row r="83" spans="1:17" ht="15" customHeight="1">
      <c r="A83" s="95" t="s">
        <v>46</v>
      </c>
      <c r="B83" s="95"/>
      <c r="C83" s="95"/>
      <c r="D83" s="101" t="s">
        <v>71</v>
      </c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3"/>
      <c r="P83" s="99" t="s">
        <v>47</v>
      </c>
      <c r="Q83" s="100"/>
    </row>
    <row r="84" spans="1:17" ht="15">
      <c r="A84" s="95"/>
      <c r="B84" s="95"/>
      <c r="C84" s="95"/>
      <c r="D84" s="10">
        <v>1</v>
      </c>
      <c r="E84" s="10">
        <v>2</v>
      </c>
      <c r="F84" s="10">
        <v>3</v>
      </c>
      <c r="G84" s="10">
        <v>4</v>
      </c>
      <c r="H84" s="10">
        <v>5</v>
      </c>
      <c r="I84" s="10">
        <v>6</v>
      </c>
      <c r="J84" s="10">
        <v>7</v>
      </c>
      <c r="K84" s="10">
        <v>8</v>
      </c>
      <c r="L84" s="10">
        <v>9</v>
      </c>
      <c r="M84" s="10">
        <v>10</v>
      </c>
      <c r="N84" s="10">
        <v>11</v>
      </c>
      <c r="O84" s="10">
        <v>12</v>
      </c>
      <c r="P84" s="130"/>
      <c r="Q84" s="131"/>
    </row>
    <row r="85" spans="1:17" ht="91.5" customHeight="1">
      <c r="A85" s="132" t="s">
        <v>118</v>
      </c>
      <c r="B85" s="132"/>
      <c r="C85" s="133"/>
      <c r="D85" s="64" t="e">
        <f aca="true" t="shared" si="2" ref="D85:O85">D110+D122</f>
        <v>#REF!</v>
      </c>
      <c r="E85" s="64" t="e">
        <f t="shared" si="2"/>
        <v>#REF!</v>
      </c>
      <c r="F85" s="64" t="e">
        <f t="shared" si="2"/>
        <v>#REF!</v>
      </c>
      <c r="G85" s="64" t="e">
        <f t="shared" si="2"/>
        <v>#REF!</v>
      </c>
      <c r="H85" s="64" t="e">
        <f t="shared" si="2"/>
        <v>#REF!</v>
      </c>
      <c r="I85" s="64" t="e">
        <f t="shared" si="2"/>
        <v>#REF!</v>
      </c>
      <c r="J85" s="64" t="e">
        <f t="shared" si="2"/>
        <v>#REF!</v>
      </c>
      <c r="K85" s="64" t="e">
        <f t="shared" si="2"/>
        <v>#REF!</v>
      </c>
      <c r="L85" s="64" t="e">
        <f t="shared" si="2"/>
        <v>#REF!</v>
      </c>
      <c r="M85" s="64" t="e">
        <f t="shared" si="2"/>
        <v>#REF!</v>
      </c>
      <c r="N85" s="64" t="e">
        <f t="shared" si="2"/>
        <v>#REF!</v>
      </c>
      <c r="O85" s="64" t="e">
        <f t="shared" si="2"/>
        <v>#REF!</v>
      </c>
      <c r="P85" s="139" t="e">
        <f>P110+P122</f>
        <v>#REF!</v>
      </c>
      <c r="Q85" s="140"/>
    </row>
    <row r="86" ht="15" hidden="1"/>
    <row r="87" ht="15.75" thickBot="1"/>
    <row r="88" spans="1:13" ht="15">
      <c r="A88" s="12" t="s">
        <v>72</v>
      </c>
      <c r="B88" s="13" t="s">
        <v>157</v>
      </c>
      <c r="M88" s="1" t="s">
        <v>98</v>
      </c>
    </row>
    <row r="90" spans="1:18" ht="29.25" customHeight="1">
      <c r="A90" s="137" t="s">
        <v>48</v>
      </c>
      <c r="B90" s="137"/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</row>
    <row r="94" ht="15">
      <c r="B94" s="1" t="s">
        <v>49</v>
      </c>
    </row>
    <row r="96" spans="1:17" ht="15" customHeight="1">
      <c r="A96" s="95" t="s">
        <v>43</v>
      </c>
      <c r="B96" s="95"/>
      <c r="C96" s="95" t="s">
        <v>50</v>
      </c>
      <c r="D96" s="101" t="s">
        <v>73</v>
      </c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3"/>
      <c r="P96" s="95" t="s">
        <v>47</v>
      </c>
      <c r="Q96" s="95"/>
    </row>
    <row r="97" spans="1:17" ht="41.25" customHeight="1">
      <c r="A97" s="95"/>
      <c r="B97" s="95"/>
      <c r="C97" s="95"/>
      <c r="D97" s="10">
        <v>1</v>
      </c>
      <c r="E97" s="10">
        <v>2</v>
      </c>
      <c r="F97" s="10">
        <v>3</v>
      </c>
      <c r="G97" s="10">
        <v>4</v>
      </c>
      <c r="H97" s="10">
        <v>5</v>
      </c>
      <c r="I97" s="10">
        <v>6</v>
      </c>
      <c r="J97" s="10">
        <v>7</v>
      </c>
      <c r="K97" s="10">
        <v>8</v>
      </c>
      <c r="L97" s="10">
        <v>9</v>
      </c>
      <c r="M97" s="10">
        <v>10</v>
      </c>
      <c r="N97" s="10">
        <v>11</v>
      </c>
      <c r="O97" s="10">
        <v>12</v>
      </c>
      <c r="P97" s="95"/>
      <c r="Q97" s="95"/>
    </row>
    <row r="98" spans="1:17" ht="41.25" customHeight="1">
      <c r="A98" s="141" t="s">
        <v>145</v>
      </c>
      <c r="B98" s="142"/>
      <c r="C98" s="14" t="s">
        <v>51</v>
      </c>
      <c r="D98" s="40" t="e">
        <f>ROUND(D99/D67,2)</f>
        <v>#REF!</v>
      </c>
      <c r="E98" s="40" t="e">
        <f aca="true" t="shared" si="3" ref="E98:O98">ROUND(E99/E67,2)</f>
        <v>#REF!</v>
      </c>
      <c r="F98" s="40" t="e">
        <f t="shared" si="3"/>
        <v>#REF!</v>
      </c>
      <c r="G98" s="40" t="e">
        <f t="shared" si="3"/>
        <v>#REF!</v>
      </c>
      <c r="H98" s="40" t="e">
        <f t="shared" si="3"/>
        <v>#REF!</v>
      </c>
      <c r="I98" s="40" t="e">
        <f t="shared" si="3"/>
        <v>#REF!</v>
      </c>
      <c r="J98" s="40" t="e">
        <f t="shared" si="3"/>
        <v>#REF!</v>
      </c>
      <c r="K98" s="40" t="e">
        <f t="shared" si="3"/>
        <v>#REF!</v>
      </c>
      <c r="L98" s="40" t="e">
        <f t="shared" si="3"/>
        <v>#REF!</v>
      </c>
      <c r="M98" s="40" t="e">
        <f t="shared" si="3"/>
        <v>#REF!</v>
      </c>
      <c r="N98" s="40" t="e">
        <f t="shared" si="3"/>
        <v>#REF!</v>
      </c>
      <c r="O98" s="40" t="e">
        <f t="shared" si="3"/>
        <v>#REF!</v>
      </c>
      <c r="P98" s="145" t="e">
        <f>SUM(D98:O98)</f>
        <v>#REF!</v>
      </c>
      <c r="Q98" s="145"/>
    </row>
    <row r="99" spans="1:21" ht="72.75" customHeight="1">
      <c r="A99" s="143"/>
      <c r="B99" s="144"/>
      <c r="C99" s="14" t="s">
        <v>52</v>
      </c>
      <c r="D99" s="41" t="e">
        <f>#REF!</f>
        <v>#REF!</v>
      </c>
      <c r="E99" s="41" t="e">
        <f>#REF!</f>
        <v>#REF!</v>
      </c>
      <c r="F99" s="41" t="e">
        <f>#REF!</f>
        <v>#REF!</v>
      </c>
      <c r="G99" s="41" t="e">
        <f>#REF!</f>
        <v>#REF!</v>
      </c>
      <c r="H99" s="41" t="e">
        <f>#REF!</f>
        <v>#REF!</v>
      </c>
      <c r="I99" s="41" t="e">
        <f>#REF!</f>
        <v>#REF!</v>
      </c>
      <c r="J99" s="41" t="e">
        <f>#REF!</f>
        <v>#REF!</v>
      </c>
      <c r="K99" s="41" t="e">
        <f>#REF!</f>
        <v>#REF!</v>
      </c>
      <c r="L99" s="41" t="e">
        <f>#REF!</f>
        <v>#REF!</v>
      </c>
      <c r="M99" s="41" t="e">
        <f>#REF!</f>
        <v>#REF!</v>
      </c>
      <c r="N99" s="41" t="e">
        <f>#REF!</f>
        <v>#REF!</v>
      </c>
      <c r="O99" s="41" t="e">
        <f>#REF!</f>
        <v>#REF!</v>
      </c>
      <c r="P99" s="145" t="e">
        <f aca="true" t="shared" si="4" ref="P99:P107">SUM(D99:O99)</f>
        <v>#REF!</v>
      </c>
      <c r="Q99" s="145"/>
      <c r="R99" s="65"/>
      <c r="U99" s="74"/>
    </row>
    <row r="100" spans="1:18" ht="72.75" customHeight="1">
      <c r="A100" s="146" t="s">
        <v>161</v>
      </c>
      <c r="B100" s="142"/>
      <c r="C100" s="14" t="s">
        <v>51</v>
      </c>
      <c r="D100" s="40" t="e">
        <f>ROUND(D101/D67,2)</f>
        <v>#REF!</v>
      </c>
      <c r="E100" s="40" t="e">
        <f>ROUND(E101/E67,2)</f>
        <v>#REF!</v>
      </c>
      <c r="F100" s="40" t="e">
        <f>ROUND(F101/F67,2)</f>
        <v>#REF!</v>
      </c>
      <c r="G100" s="40" t="e">
        <f>#REF!</f>
        <v>#REF!</v>
      </c>
      <c r="H100" s="40" t="e">
        <f aca="true" t="shared" si="5" ref="H100:O100">ROUND(H101/H67,2)</f>
        <v>#REF!</v>
      </c>
      <c r="I100" s="40" t="e">
        <f t="shared" si="5"/>
        <v>#REF!</v>
      </c>
      <c r="J100" s="40" t="e">
        <f t="shared" si="5"/>
        <v>#REF!</v>
      </c>
      <c r="K100" s="40" t="e">
        <f t="shared" si="5"/>
        <v>#REF!</v>
      </c>
      <c r="L100" s="40" t="e">
        <f t="shared" si="5"/>
        <v>#REF!</v>
      </c>
      <c r="M100" s="40" t="e">
        <f t="shared" si="5"/>
        <v>#REF!</v>
      </c>
      <c r="N100" s="40" t="e">
        <f t="shared" si="5"/>
        <v>#REF!</v>
      </c>
      <c r="O100" s="40" t="e">
        <f t="shared" si="5"/>
        <v>#REF!</v>
      </c>
      <c r="P100" s="145" t="e">
        <f>SUM(D100:O100)</f>
        <v>#REF!</v>
      </c>
      <c r="Q100" s="145"/>
      <c r="R100" s="65"/>
    </row>
    <row r="101" spans="1:18" ht="74.25" customHeight="1">
      <c r="A101" s="143"/>
      <c r="B101" s="144"/>
      <c r="C101" s="14" t="s">
        <v>52</v>
      </c>
      <c r="D101" s="41" t="e">
        <f>#REF!</f>
        <v>#REF!</v>
      </c>
      <c r="E101" s="41" t="e">
        <f>#REF!</f>
        <v>#REF!</v>
      </c>
      <c r="F101" s="41" t="e">
        <f>#REF!</f>
        <v>#REF!</v>
      </c>
      <c r="G101" s="41" t="e">
        <f>#REF!</f>
        <v>#REF!</v>
      </c>
      <c r="H101" s="41" t="e">
        <f>#REF!</f>
        <v>#REF!</v>
      </c>
      <c r="I101" s="41" t="e">
        <f>#REF!</f>
        <v>#REF!</v>
      </c>
      <c r="J101" s="41" t="e">
        <f>#REF!</f>
        <v>#REF!</v>
      </c>
      <c r="K101" s="41" t="e">
        <f>#REF!</f>
        <v>#REF!</v>
      </c>
      <c r="L101" s="41" t="e">
        <f>#REF!</f>
        <v>#REF!</v>
      </c>
      <c r="M101" s="41" t="e">
        <f>#REF!</f>
        <v>#REF!</v>
      </c>
      <c r="N101" s="41" t="e">
        <f>#REF!</f>
        <v>#REF!</v>
      </c>
      <c r="O101" s="41" t="e">
        <f>#REF!</f>
        <v>#REF!</v>
      </c>
      <c r="P101" s="145" t="e">
        <f>SUM(D101:O101)</f>
        <v>#REF!</v>
      </c>
      <c r="Q101" s="145"/>
      <c r="R101" s="65"/>
    </row>
    <row r="102" spans="1:17" ht="54.75" customHeight="1">
      <c r="A102" s="141" t="s">
        <v>146</v>
      </c>
      <c r="B102" s="142"/>
      <c r="C102" s="14" t="s">
        <v>51</v>
      </c>
      <c r="D102" s="40" t="e">
        <f aca="true" t="shared" si="6" ref="D102:O102">ROUND(D103/D67,2)</f>
        <v>#REF!</v>
      </c>
      <c r="E102" s="40" t="e">
        <f t="shared" si="6"/>
        <v>#REF!</v>
      </c>
      <c r="F102" s="40" t="e">
        <f t="shared" si="6"/>
        <v>#REF!</v>
      </c>
      <c r="G102" s="40" t="e">
        <f t="shared" si="6"/>
        <v>#REF!</v>
      </c>
      <c r="H102" s="40" t="e">
        <f t="shared" si="6"/>
        <v>#REF!</v>
      </c>
      <c r="I102" s="40" t="e">
        <f t="shared" si="6"/>
        <v>#REF!</v>
      </c>
      <c r="J102" s="40" t="e">
        <f t="shared" si="6"/>
        <v>#REF!</v>
      </c>
      <c r="K102" s="40" t="e">
        <f t="shared" si="6"/>
        <v>#REF!</v>
      </c>
      <c r="L102" s="40" t="e">
        <f t="shared" si="6"/>
        <v>#REF!</v>
      </c>
      <c r="M102" s="40" t="e">
        <f t="shared" si="6"/>
        <v>#REF!</v>
      </c>
      <c r="N102" s="40" t="e">
        <f t="shared" si="6"/>
        <v>#REF!</v>
      </c>
      <c r="O102" s="40" t="e">
        <f t="shared" si="6"/>
        <v>#REF!</v>
      </c>
      <c r="P102" s="145" t="e">
        <f>SUM(D102:O102)</f>
        <v>#REF!</v>
      </c>
      <c r="Q102" s="145"/>
    </row>
    <row r="103" spans="1:17" ht="64.5" customHeight="1">
      <c r="A103" s="143"/>
      <c r="B103" s="144"/>
      <c r="C103" s="14" t="s">
        <v>52</v>
      </c>
      <c r="D103" s="41" t="e">
        <f>#REF!</f>
        <v>#REF!</v>
      </c>
      <c r="E103" s="41" t="e">
        <f>#REF!</f>
        <v>#REF!</v>
      </c>
      <c r="F103" s="41" t="e">
        <f>#REF!</f>
        <v>#REF!</v>
      </c>
      <c r="G103" s="41" t="e">
        <f>#REF!</f>
        <v>#REF!</v>
      </c>
      <c r="H103" s="41" t="e">
        <f>#REF!</f>
        <v>#REF!</v>
      </c>
      <c r="I103" s="41" t="e">
        <f>#REF!</f>
        <v>#REF!</v>
      </c>
      <c r="J103" s="41" t="e">
        <f>#REF!</f>
        <v>#REF!</v>
      </c>
      <c r="K103" s="41" t="e">
        <f>#REF!</f>
        <v>#REF!</v>
      </c>
      <c r="L103" s="41" t="e">
        <f>#REF!</f>
        <v>#REF!</v>
      </c>
      <c r="M103" s="41" t="e">
        <f>#REF!</f>
        <v>#REF!</v>
      </c>
      <c r="N103" s="41" t="e">
        <f>#REF!</f>
        <v>#REF!</v>
      </c>
      <c r="O103" s="41" t="e">
        <f>#REF!</f>
        <v>#REF!</v>
      </c>
      <c r="P103" s="145" t="e">
        <f>SUM(D103:O103)</f>
        <v>#REF!</v>
      </c>
      <c r="Q103" s="145"/>
    </row>
    <row r="104" spans="1:17" ht="41.25" customHeight="1">
      <c r="A104" s="147" t="s">
        <v>147</v>
      </c>
      <c r="B104" s="147"/>
      <c r="C104" s="14" t="s">
        <v>51</v>
      </c>
      <c r="D104" s="40" t="e">
        <f>ROUND(D105/D67,2)</f>
        <v>#REF!</v>
      </c>
      <c r="E104" s="40" t="e">
        <f aca="true" t="shared" si="7" ref="E104:O104">ROUND(E105/E67,2)</f>
        <v>#REF!</v>
      </c>
      <c r="F104" s="40" t="e">
        <f t="shared" si="7"/>
        <v>#REF!</v>
      </c>
      <c r="G104" s="40" t="e">
        <f t="shared" si="7"/>
        <v>#REF!</v>
      </c>
      <c r="H104" s="40" t="e">
        <f t="shared" si="7"/>
        <v>#REF!</v>
      </c>
      <c r="I104" s="40" t="e">
        <f t="shared" si="7"/>
        <v>#REF!</v>
      </c>
      <c r="J104" s="40" t="e">
        <f t="shared" si="7"/>
        <v>#REF!</v>
      </c>
      <c r="K104" s="40" t="e">
        <f t="shared" si="7"/>
        <v>#REF!</v>
      </c>
      <c r="L104" s="40" t="e">
        <f t="shared" si="7"/>
        <v>#REF!</v>
      </c>
      <c r="M104" s="40" t="e">
        <f t="shared" si="7"/>
        <v>#REF!</v>
      </c>
      <c r="N104" s="40" t="e">
        <f t="shared" si="7"/>
        <v>#REF!</v>
      </c>
      <c r="O104" s="40" t="e">
        <f t="shared" si="7"/>
        <v>#REF!</v>
      </c>
      <c r="P104" s="145" t="e">
        <f t="shared" si="4"/>
        <v>#REF!</v>
      </c>
      <c r="Q104" s="145"/>
    </row>
    <row r="105" spans="1:17" ht="54" customHeight="1">
      <c r="A105" s="147"/>
      <c r="B105" s="147"/>
      <c r="C105" s="14" t="s">
        <v>52</v>
      </c>
      <c r="D105" s="41" t="e">
        <f>#REF!</f>
        <v>#REF!</v>
      </c>
      <c r="E105" s="41" t="e">
        <f>#REF!</f>
        <v>#REF!</v>
      </c>
      <c r="F105" s="41" t="e">
        <f>#REF!</f>
        <v>#REF!</v>
      </c>
      <c r="G105" s="41" t="e">
        <f>#REF!</f>
        <v>#REF!</v>
      </c>
      <c r="H105" s="41" t="e">
        <f>#REF!</f>
        <v>#REF!</v>
      </c>
      <c r="I105" s="41" t="e">
        <f>#REF!</f>
        <v>#REF!</v>
      </c>
      <c r="J105" s="41" t="e">
        <f>#REF!</f>
        <v>#REF!</v>
      </c>
      <c r="K105" s="41" t="e">
        <f>#REF!</f>
        <v>#REF!</v>
      </c>
      <c r="L105" s="41" t="e">
        <f>#REF!</f>
        <v>#REF!</v>
      </c>
      <c r="M105" s="41" t="e">
        <f>#REF!</f>
        <v>#REF!</v>
      </c>
      <c r="N105" s="41" t="e">
        <f>#REF!</f>
        <v>#REF!</v>
      </c>
      <c r="O105" s="41" t="e">
        <f>#REF!</f>
        <v>#REF!</v>
      </c>
      <c r="P105" s="145" t="e">
        <f t="shared" si="4"/>
        <v>#REF!</v>
      </c>
      <c r="Q105" s="145"/>
    </row>
    <row r="106" spans="1:17" ht="40.5" customHeight="1" hidden="1">
      <c r="A106" s="147" t="s">
        <v>95</v>
      </c>
      <c r="B106" s="147"/>
      <c r="C106" s="15" t="s">
        <v>51</v>
      </c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145">
        <f t="shared" si="4"/>
        <v>0</v>
      </c>
      <c r="Q106" s="145"/>
    </row>
    <row r="107" spans="1:17" ht="52.5" customHeight="1" hidden="1">
      <c r="A107" s="147"/>
      <c r="B107" s="147"/>
      <c r="C107" s="15" t="s">
        <v>52</v>
      </c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145">
        <f t="shared" si="4"/>
        <v>0</v>
      </c>
      <c r="Q107" s="145"/>
    </row>
    <row r="108" spans="1:17" ht="52.5" customHeight="1">
      <c r="A108" s="147" t="s">
        <v>148</v>
      </c>
      <c r="B108" s="147"/>
      <c r="C108" s="14" t="s">
        <v>51</v>
      </c>
      <c r="D108" s="40" t="e">
        <f>ROUND(D109/D67,2)</f>
        <v>#REF!</v>
      </c>
      <c r="E108" s="40" t="e">
        <f aca="true" t="shared" si="8" ref="E108:O108">ROUND(E109/E67,2)</f>
        <v>#REF!</v>
      </c>
      <c r="F108" s="40" t="e">
        <f t="shared" si="8"/>
        <v>#REF!</v>
      </c>
      <c r="G108" s="40" t="e">
        <f t="shared" si="8"/>
        <v>#REF!</v>
      </c>
      <c r="H108" s="40" t="e">
        <f t="shared" si="8"/>
        <v>#REF!</v>
      </c>
      <c r="I108" s="40" t="e">
        <f t="shared" si="8"/>
        <v>#REF!</v>
      </c>
      <c r="J108" s="40" t="e">
        <f t="shared" si="8"/>
        <v>#REF!</v>
      </c>
      <c r="K108" s="40" t="e">
        <f t="shared" si="8"/>
        <v>#REF!</v>
      </c>
      <c r="L108" s="40" t="e">
        <f t="shared" si="8"/>
        <v>#REF!</v>
      </c>
      <c r="M108" s="40" t="e">
        <f t="shared" si="8"/>
        <v>#REF!</v>
      </c>
      <c r="N108" s="40" t="e">
        <f t="shared" si="8"/>
        <v>#REF!</v>
      </c>
      <c r="O108" s="40" t="e">
        <f t="shared" si="8"/>
        <v>#REF!</v>
      </c>
      <c r="P108" s="145" t="e">
        <f>SUM(D108:O108)</f>
        <v>#REF!</v>
      </c>
      <c r="Q108" s="145"/>
    </row>
    <row r="109" spans="1:21" ht="52.5" customHeight="1">
      <c r="A109" s="147"/>
      <c r="B109" s="147"/>
      <c r="C109" s="14" t="s">
        <v>52</v>
      </c>
      <c r="D109" s="41" t="e">
        <f>#REF!</f>
        <v>#REF!</v>
      </c>
      <c r="E109" s="41" t="e">
        <f>#REF!</f>
        <v>#REF!</v>
      </c>
      <c r="F109" s="41" t="e">
        <f>#REF!</f>
        <v>#REF!</v>
      </c>
      <c r="G109" s="41" t="e">
        <f>#REF!</f>
        <v>#REF!</v>
      </c>
      <c r="H109" s="41" t="e">
        <f>#REF!</f>
        <v>#REF!</v>
      </c>
      <c r="I109" s="41" t="e">
        <f>#REF!</f>
        <v>#REF!</v>
      </c>
      <c r="J109" s="41" t="e">
        <f>#REF!</f>
        <v>#REF!</v>
      </c>
      <c r="K109" s="41" t="e">
        <f>#REF!</f>
        <v>#REF!</v>
      </c>
      <c r="L109" s="41" t="e">
        <f>#REF!</f>
        <v>#REF!</v>
      </c>
      <c r="M109" s="41" t="e">
        <f>#REF!</f>
        <v>#REF!</v>
      </c>
      <c r="N109" s="41" t="e">
        <f>#REF!</f>
        <v>#REF!</v>
      </c>
      <c r="O109" s="41" t="e">
        <f>#REF!</f>
        <v>#REF!</v>
      </c>
      <c r="P109" s="145" t="e">
        <f>SUM(D109:O109)</f>
        <v>#REF!</v>
      </c>
      <c r="Q109" s="145"/>
      <c r="S109" s="66" t="s">
        <v>158</v>
      </c>
      <c r="U109" s="65"/>
    </row>
    <row r="110" spans="1:17" ht="77.25" customHeight="1">
      <c r="A110" s="147" t="s">
        <v>53</v>
      </c>
      <c r="B110" s="147"/>
      <c r="C110" s="15" t="s">
        <v>54</v>
      </c>
      <c r="D110" s="40" t="e">
        <f>D107+D105+D99+D109+D103+D101</f>
        <v>#REF!</v>
      </c>
      <c r="E110" s="40" t="e">
        <f aca="true" t="shared" si="9" ref="E110:N110">E107+E105+E99+E109+E103+E101</f>
        <v>#REF!</v>
      </c>
      <c r="F110" s="40" t="e">
        <f t="shared" si="9"/>
        <v>#REF!</v>
      </c>
      <c r="G110" s="40" t="e">
        <f t="shared" si="9"/>
        <v>#REF!</v>
      </c>
      <c r="H110" s="40" t="e">
        <f t="shared" si="9"/>
        <v>#REF!</v>
      </c>
      <c r="I110" s="40" t="e">
        <f t="shared" si="9"/>
        <v>#REF!</v>
      </c>
      <c r="J110" s="40" t="e">
        <f t="shared" si="9"/>
        <v>#REF!</v>
      </c>
      <c r="K110" s="40" t="e">
        <f t="shared" si="9"/>
        <v>#REF!</v>
      </c>
      <c r="L110" s="40" t="e">
        <f t="shared" si="9"/>
        <v>#REF!</v>
      </c>
      <c r="M110" s="40" t="e">
        <f t="shared" si="9"/>
        <v>#REF!</v>
      </c>
      <c r="N110" s="40" t="e">
        <f t="shared" si="9"/>
        <v>#REF!</v>
      </c>
      <c r="O110" s="40" t="e">
        <f>O107+O105+O99+O109+O103+O101</f>
        <v>#REF!</v>
      </c>
      <c r="P110" s="148" t="e">
        <f>SUM(D110:O110)</f>
        <v>#REF!</v>
      </c>
      <c r="Q110" s="148"/>
    </row>
    <row r="111" ht="15.75" thickBot="1"/>
    <row r="112" spans="1:2" ht="21" customHeight="1">
      <c r="A112" s="12" t="s">
        <v>72</v>
      </c>
      <c r="B112" s="13" t="s">
        <v>157</v>
      </c>
    </row>
    <row r="114" spans="20:23" ht="15">
      <c r="T114" s="72" t="s">
        <v>169</v>
      </c>
      <c r="U114" s="72" t="s">
        <v>171</v>
      </c>
      <c r="V114" s="72"/>
      <c r="W114" s="72" t="s">
        <v>164</v>
      </c>
    </row>
    <row r="115" spans="1:23" ht="29.25" customHeight="1">
      <c r="A115" s="137" t="s">
        <v>48</v>
      </c>
      <c r="B115" s="137"/>
      <c r="C115" s="137"/>
      <c r="D115" s="137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T115" s="73" t="e">
        <f>P110+P122</f>
        <v>#REF!</v>
      </c>
      <c r="U115" s="72">
        <v>41336332.47</v>
      </c>
      <c r="V115" s="72"/>
      <c r="W115" s="73" t="e">
        <f>U115-T115</f>
        <v>#REF!</v>
      </c>
    </row>
    <row r="118" ht="15">
      <c r="B118" s="1" t="s">
        <v>55</v>
      </c>
    </row>
    <row r="120" spans="1:17" ht="15" customHeight="1">
      <c r="A120" s="95" t="s">
        <v>43</v>
      </c>
      <c r="B120" s="95"/>
      <c r="C120" s="95"/>
      <c r="D120" s="101" t="s">
        <v>73</v>
      </c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3"/>
      <c r="P120" s="99" t="s">
        <v>47</v>
      </c>
      <c r="Q120" s="100"/>
    </row>
    <row r="121" spans="1:17" ht="15">
      <c r="A121" s="95"/>
      <c r="B121" s="95"/>
      <c r="C121" s="95"/>
      <c r="D121" s="10">
        <v>1</v>
      </c>
      <c r="E121" s="10">
        <v>2</v>
      </c>
      <c r="F121" s="10">
        <v>3</v>
      </c>
      <c r="G121" s="10">
        <v>4</v>
      </c>
      <c r="H121" s="10">
        <v>5</v>
      </c>
      <c r="I121" s="10">
        <v>6</v>
      </c>
      <c r="J121" s="10">
        <v>7</v>
      </c>
      <c r="K121" s="10">
        <v>8</v>
      </c>
      <c r="L121" s="10">
        <v>9</v>
      </c>
      <c r="M121" s="10">
        <v>10</v>
      </c>
      <c r="N121" s="10">
        <v>11</v>
      </c>
      <c r="O121" s="10">
        <v>12</v>
      </c>
      <c r="P121" s="130"/>
      <c r="Q121" s="131"/>
    </row>
    <row r="122" spans="1:17" ht="94.5" customHeight="1">
      <c r="A122" s="87" t="s">
        <v>119</v>
      </c>
      <c r="B122" s="87"/>
      <c r="C122" s="88"/>
      <c r="D122" s="43" t="e">
        <f>D123</f>
        <v>#REF!</v>
      </c>
      <c r="E122" s="43" t="e">
        <f aca="true" t="shared" si="10" ref="E122:O122">E123</f>
        <v>#REF!</v>
      </c>
      <c r="F122" s="43" t="e">
        <f t="shared" si="10"/>
        <v>#REF!</v>
      </c>
      <c r="G122" s="43" t="e">
        <f t="shared" si="10"/>
        <v>#REF!</v>
      </c>
      <c r="H122" s="43" t="e">
        <f t="shared" si="10"/>
        <v>#REF!</v>
      </c>
      <c r="I122" s="43" t="e">
        <f t="shared" si="10"/>
        <v>#REF!</v>
      </c>
      <c r="J122" s="43" t="e">
        <f t="shared" si="10"/>
        <v>#REF!</v>
      </c>
      <c r="K122" s="43" t="e">
        <f t="shared" si="10"/>
        <v>#REF!</v>
      </c>
      <c r="L122" s="43" t="e">
        <f t="shared" si="10"/>
        <v>#REF!</v>
      </c>
      <c r="M122" s="43" t="e">
        <f t="shared" si="10"/>
        <v>#REF!</v>
      </c>
      <c r="N122" s="43" t="e">
        <f t="shared" si="10"/>
        <v>#REF!</v>
      </c>
      <c r="O122" s="43" t="e">
        <f t="shared" si="10"/>
        <v>#REF!</v>
      </c>
      <c r="P122" s="149" t="e">
        <f>SUM(D122:O122)</f>
        <v>#REF!</v>
      </c>
      <c r="Q122" s="150"/>
    </row>
    <row r="123" spans="1:17" ht="39.75" customHeight="1">
      <c r="A123" s="138" t="s">
        <v>95</v>
      </c>
      <c r="B123" s="132"/>
      <c r="C123" s="133"/>
      <c r="D123" s="44" t="e">
        <f>#REF!</f>
        <v>#REF!</v>
      </c>
      <c r="E123" s="44" t="e">
        <f>#REF!</f>
        <v>#REF!</v>
      </c>
      <c r="F123" s="44" t="e">
        <f>#REF!</f>
        <v>#REF!</v>
      </c>
      <c r="G123" s="44" t="e">
        <f>#REF!</f>
        <v>#REF!</v>
      </c>
      <c r="H123" s="44" t="e">
        <f>#REF!</f>
        <v>#REF!</v>
      </c>
      <c r="I123" s="44" t="e">
        <f>#REF!</f>
        <v>#REF!</v>
      </c>
      <c r="J123" s="44" t="e">
        <f>#REF!</f>
        <v>#REF!</v>
      </c>
      <c r="K123" s="44" t="e">
        <f>#REF!</f>
        <v>#REF!</v>
      </c>
      <c r="L123" s="44" t="e">
        <f>#REF!</f>
        <v>#REF!</v>
      </c>
      <c r="M123" s="44" t="e">
        <f>#REF!</f>
        <v>#REF!</v>
      </c>
      <c r="N123" s="44" t="e">
        <f>#REF!</f>
        <v>#REF!</v>
      </c>
      <c r="O123" s="44" t="e">
        <f>#REF!</f>
        <v>#REF!</v>
      </c>
      <c r="P123" s="91" t="e">
        <f>SUM(D123:O123)</f>
        <v>#REF!</v>
      </c>
      <c r="Q123" s="92"/>
    </row>
    <row r="124" ht="15.75" thickBot="1"/>
    <row r="125" spans="1:2" ht="15">
      <c r="A125" s="12" t="s">
        <v>72</v>
      </c>
      <c r="B125" s="13" t="s">
        <v>157</v>
      </c>
    </row>
    <row r="127" spans="1:18" ht="33" customHeight="1">
      <c r="A127" s="137" t="s">
        <v>48</v>
      </c>
      <c r="B127" s="137"/>
      <c r="C127" s="137"/>
      <c r="D127" s="137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</row>
    <row r="130" ht="15">
      <c r="B130" s="1" t="s">
        <v>56</v>
      </c>
    </row>
    <row r="132" spans="1:17" ht="15" customHeight="1">
      <c r="A132" s="95" t="s">
        <v>57</v>
      </c>
      <c r="B132" s="95"/>
      <c r="C132" s="95"/>
      <c r="D132" s="101" t="s">
        <v>73</v>
      </c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3"/>
      <c r="P132" s="99" t="s">
        <v>47</v>
      </c>
      <c r="Q132" s="100"/>
    </row>
    <row r="133" spans="1:17" ht="15">
      <c r="A133" s="95"/>
      <c r="B133" s="95"/>
      <c r="C133" s="95"/>
      <c r="D133" s="10">
        <v>1</v>
      </c>
      <c r="E133" s="10">
        <v>2</v>
      </c>
      <c r="F133" s="10">
        <v>3</v>
      </c>
      <c r="G133" s="10">
        <v>4</v>
      </c>
      <c r="H133" s="10">
        <v>5</v>
      </c>
      <c r="I133" s="10">
        <v>6</v>
      </c>
      <c r="J133" s="10">
        <v>7</v>
      </c>
      <c r="K133" s="10">
        <v>8</v>
      </c>
      <c r="L133" s="10">
        <v>9</v>
      </c>
      <c r="M133" s="10">
        <v>10</v>
      </c>
      <c r="N133" s="10">
        <v>11</v>
      </c>
      <c r="O133" s="10">
        <v>12</v>
      </c>
      <c r="P133" s="130"/>
      <c r="Q133" s="131"/>
    </row>
    <row r="134" spans="1:17" ht="102" customHeight="1">
      <c r="A134" s="87" t="s">
        <v>119</v>
      </c>
      <c r="B134" s="87"/>
      <c r="C134" s="88"/>
      <c r="D134" s="42">
        <f aca="true" t="shared" si="11" ref="D134:O134">D145+D146+D135+D136+D137</f>
        <v>242520</v>
      </c>
      <c r="E134" s="42">
        <f t="shared" si="11"/>
        <v>289115</v>
      </c>
      <c r="F134" s="42">
        <f t="shared" si="11"/>
        <v>4200</v>
      </c>
      <c r="G134" s="42">
        <f t="shared" si="11"/>
        <v>504200</v>
      </c>
      <c r="H134" s="42">
        <f t="shared" si="11"/>
        <v>238245</v>
      </c>
      <c r="I134" s="42">
        <f t="shared" si="11"/>
        <v>256069.06</v>
      </c>
      <c r="J134" s="42">
        <f t="shared" si="11"/>
        <v>2520</v>
      </c>
      <c r="K134" s="42">
        <f t="shared" si="11"/>
        <v>0</v>
      </c>
      <c r="L134" s="42">
        <f t="shared" si="11"/>
        <v>346015</v>
      </c>
      <c r="M134" s="42">
        <f t="shared" si="11"/>
        <v>545622</v>
      </c>
      <c r="N134" s="42">
        <f t="shared" si="11"/>
        <v>1660415.05</v>
      </c>
      <c r="O134" s="42">
        <f t="shared" si="11"/>
        <v>531157.8</v>
      </c>
      <c r="P134" s="91">
        <f>SUM(D134:O134)</f>
        <v>4620078.91</v>
      </c>
      <c r="Q134" s="92"/>
    </row>
    <row r="135" spans="1:17" ht="53.25" customHeight="1">
      <c r="A135" s="151" t="s">
        <v>141</v>
      </c>
      <c r="B135" s="151"/>
      <c r="C135" s="152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>
        <v>550000</v>
      </c>
      <c r="O135" s="81"/>
      <c r="P135" s="89">
        <f>SUM(D135:O135)</f>
        <v>550000</v>
      </c>
      <c r="Q135" s="90"/>
    </row>
    <row r="136" spans="1:25" ht="147.75" customHeight="1">
      <c r="A136" s="156" t="s">
        <v>175</v>
      </c>
      <c r="B136" s="151"/>
      <c r="C136" s="152"/>
      <c r="D136" s="81">
        <v>0</v>
      </c>
      <c r="E136" s="81">
        <v>0</v>
      </c>
      <c r="F136" s="81">
        <v>0</v>
      </c>
      <c r="G136" s="81">
        <v>0</v>
      </c>
      <c r="H136" s="81">
        <v>0</v>
      </c>
      <c r="I136" s="81">
        <v>0</v>
      </c>
      <c r="J136" s="81">
        <v>0</v>
      </c>
      <c r="K136" s="81">
        <v>0</v>
      </c>
      <c r="L136" s="81">
        <v>0</v>
      </c>
      <c r="M136" s="81"/>
      <c r="N136" s="81">
        <v>857895.05</v>
      </c>
      <c r="O136" s="81">
        <v>0</v>
      </c>
      <c r="P136" s="89">
        <f>SUM(D136:O136)</f>
        <v>857895.05</v>
      </c>
      <c r="Q136" s="90"/>
      <c r="W136" s="86"/>
      <c r="X136" s="87"/>
      <c r="Y136" s="88"/>
    </row>
    <row r="137" spans="1:20" ht="141" customHeight="1">
      <c r="A137" s="153" t="s">
        <v>176</v>
      </c>
      <c r="B137" s="154"/>
      <c r="C137" s="155"/>
      <c r="D137" s="81"/>
      <c r="E137" s="81"/>
      <c r="F137" s="81"/>
      <c r="G137" s="81"/>
      <c r="H137" s="81"/>
      <c r="I137" s="81"/>
      <c r="J137" s="81"/>
      <c r="K137" s="81"/>
      <c r="L137" s="81"/>
      <c r="M137" s="81">
        <v>45622</v>
      </c>
      <c r="N137" s="81"/>
      <c r="O137" s="81"/>
      <c r="P137" s="89">
        <f aca="true" t="shared" si="12" ref="P137:P143">SUM(D137:O137)</f>
        <v>45622</v>
      </c>
      <c r="Q137" s="90"/>
      <c r="T137" s="65"/>
    </row>
    <row r="138" spans="1:17" ht="105.75" customHeight="1" hidden="1">
      <c r="A138" s="153" t="s">
        <v>178</v>
      </c>
      <c r="B138" s="154"/>
      <c r="C138" s="155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9">
        <f t="shared" si="12"/>
        <v>0</v>
      </c>
      <c r="Q138" s="90"/>
    </row>
    <row r="139" spans="1:17" ht="51" customHeight="1" hidden="1">
      <c r="A139" s="153" t="s">
        <v>177</v>
      </c>
      <c r="B139" s="157"/>
      <c r="C139" s="158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9">
        <f t="shared" si="12"/>
        <v>0</v>
      </c>
      <c r="Q139" s="90"/>
    </row>
    <row r="140" spans="1:17" ht="54" customHeight="1" hidden="1">
      <c r="A140" s="159" t="s">
        <v>108</v>
      </c>
      <c r="B140" s="151"/>
      <c r="C140" s="15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9">
        <f>SUM(D140:O140)</f>
        <v>0</v>
      </c>
      <c r="Q140" s="90"/>
    </row>
    <row r="141" spans="1:17" ht="53.25" customHeight="1" hidden="1">
      <c r="A141" s="159" t="s">
        <v>142</v>
      </c>
      <c r="B141" s="151"/>
      <c r="C141" s="152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9">
        <f>SUM(D141:O141)</f>
        <v>0</v>
      </c>
      <c r="Q141" s="90"/>
    </row>
    <row r="142" spans="1:21" ht="41.25" customHeight="1" hidden="1">
      <c r="A142" s="163" t="s">
        <v>96</v>
      </c>
      <c r="B142" s="154"/>
      <c r="C142" s="155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9">
        <f t="shared" si="12"/>
        <v>0</v>
      </c>
      <c r="Q142" s="90"/>
      <c r="U142" s="65"/>
    </row>
    <row r="143" spans="1:21" ht="48.75" customHeight="1" hidden="1">
      <c r="A143" s="163" t="s">
        <v>97</v>
      </c>
      <c r="B143" s="154"/>
      <c r="C143" s="155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9">
        <f t="shared" si="12"/>
        <v>0</v>
      </c>
      <c r="Q143" s="90"/>
      <c r="U143" s="65"/>
    </row>
    <row r="144" spans="1:21" ht="50.25" customHeight="1" hidden="1">
      <c r="A144" s="159" t="s">
        <v>143</v>
      </c>
      <c r="B144" s="151"/>
      <c r="C144" s="152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9">
        <f>SUM(D144:O144)</f>
        <v>0</v>
      </c>
      <c r="Q144" s="90"/>
      <c r="U144" s="65"/>
    </row>
    <row r="145" spans="1:21" ht="140.25" customHeight="1">
      <c r="A145" s="159" t="s">
        <v>174</v>
      </c>
      <c r="B145" s="151"/>
      <c r="C145" s="152"/>
      <c r="D145" s="82">
        <v>240000</v>
      </c>
      <c r="E145" s="82">
        <v>286595</v>
      </c>
      <c r="F145" s="82"/>
      <c r="G145" s="82">
        <v>500000</v>
      </c>
      <c r="H145" s="82">
        <v>237405</v>
      </c>
      <c r="I145" s="83">
        <v>251029.06</v>
      </c>
      <c r="J145" s="82">
        <v>0</v>
      </c>
      <c r="K145" s="82">
        <v>0</v>
      </c>
      <c r="L145" s="82">
        <v>345175</v>
      </c>
      <c r="M145" s="82">
        <v>500000</v>
      </c>
      <c r="N145" s="82">
        <v>250000</v>
      </c>
      <c r="O145" s="82">
        <v>526957.8</v>
      </c>
      <c r="P145" s="89">
        <f>SUM(D145:O145)</f>
        <v>3137161.8600000003</v>
      </c>
      <c r="Q145" s="90"/>
      <c r="T145" s="65"/>
      <c r="U145" s="65"/>
    </row>
    <row r="146" spans="1:20" ht="157.5" customHeight="1">
      <c r="A146" s="160" t="s">
        <v>160</v>
      </c>
      <c r="B146" s="161"/>
      <c r="C146" s="162"/>
      <c r="D146" s="82">
        <v>2520</v>
      </c>
      <c r="E146" s="82">
        <v>2520</v>
      </c>
      <c r="F146" s="82">
        <v>4200</v>
      </c>
      <c r="G146" s="82">
        <v>4200</v>
      </c>
      <c r="H146" s="82">
        <v>840</v>
      </c>
      <c r="I146" s="82">
        <v>5040</v>
      </c>
      <c r="J146" s="82">
        <v>2520</v>
      </c>
      <c r="K146" s="82">
        <v>0</v>
      </c>
      <c r="L146" s="82">
        <v>840</v>
      </c>
      <c r="M146" s="82"/>
      <c r="N146" s="82">
        <v>2520</v>
      </c>
      <c r="O146" s="82">
        <v>4200</v>
      </c>
      <c r="P146" s="89">
        <f>SUM(D146:O146)</f>
        <v>29400</v>
      </c>
      <c r="Q146" s="90"/>
      <c r="T146" s="65"/>
    </row>
    <row r="147" spans="1:17" ht="42.75" customHeight="1">
      <c r="A147" s="160" t="s">
        <v>159</v>
      </c>
      <c r="B147" s="161"/>
      <c r="C147" s="162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9">
        <f>SUM(D147:O147)</f>
        <v>0</v>
      </c>
      <c r="Q147" s="90"/>
    </row>
    <row r="148" spans="1:17" ht="63.75" customHeight="1">
      <c r="A148" s="160" t="s">
        <v>5</v>
      </c>
      <c r="B148" s="161"/>
      <c r="C148" s="162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9">
        <f>SUM(D148:O148)</f>
        <v>0</v>
      </c>
      <c r="Q148" s="90"/>
    </row>
    <row r="149" spans="1:17" ht="27" customHeight="1">
      <c r="A149" s="184" t="s">
        <v>1</v>
      </c>
      <c r="B149" s="185"/>
      <c r="C149" s="185"/>
      <c r="D149" s="185"/>
      <c r="E149" s="185"/>
      <c r="F149" s="185"/>
      <c r="G149" s="185"/>
      <c r="H149" s="185"/>
      <c r="I149" s="185"/>
      <c r="J149" s="185"/>
      <c r="K149" s="185"/>
      <c r="L149" s="185"/>
      <c r="M149" s="185"/>
      <c r="N149" s="185"/>
      <c r="O149" s="185"/>
      <c r="P149" s="185"/>
      <c r="Q149" s="186"/>
    </row>
    <row r="150" spans="1:17" ht="79.5" customHeight="1">
      <c r="A150" s="160" t="s">
        <v>0</v>
      </c>
      <c r="B150" s="164"/>
      <c r="C150" s="165"/>
      <c r="D150" s="84"/>
      <c r="E150" s="84"/>
      <c r="F150" s="81"/>
      <c r="G150" s="84"/>
      <c r="H150" s="84"/>
      <c r="I150" s="84"/>
      <c r="J150" s="84"/>
      <c r="K150" s="84"/>
      <c r="L150" s="84"/>
      <c r="M150" s="84"/>
      <c r="N150" s="84"/>
      <c r="O150" s="84"/>
      <c r="P150" s="89">
        <f>SUM(D150:O150)</f>
        <v>0</v>
      </c>
      <c r="Q150" s="90"/>
    </row>
    <row r="151" spans="1:17" ht="31.5" customHeight="1">
      <c r="A151" s="187" t="s">
        <v>2</v>
      </c>
      <c r="B151" s="188"/>
      <c r="C151" s="188"/>
      <c r="D151" s="188"/>
      <c r="E151" s="188"/>
      <c r="F151" s="188"/>
      <c r="G151" s="188"/>
      <c r="H151" s="188"/>
      <c r="I151" s="188"/>
      <c r="J151" s="188"/>
      <c r="K151" s="188"/>
      <c r="L151" s="188"/>
      <c r="M151" s="188"/>
      <c r="N151" s="188"/>
      <c r="O151" s="188"/>
      <c r="P151" s="188"/>
      <c r="Q151" s="189"/>
    </row>
    <row r="152" spans="1:17" ht="88.5" customHeight="1" hidden="1">
      <c r="A152" s="176" t="s">
        <v>3</v>
      </c>
      <c r="B152" s="177"/>
      <c r="C152" s="178"/>
      <c r="D152" s="9"/>
      <c r="E152" s="9"/>
      <c r="F152" s="42"/>
      <c r="G152" s="9"/>
      <c r="H152" s="9"/>
      <c r="I152" s="9"/>
      <c r="J152" s="9"/>
      <c r="K152" s="9"/>
      <c r="L152" s="9"/>
      <c r="M152" s="42"/>
      <c r="N152" s="9"/>
      <c r="O152" s="9"/>
      <c r="P152" s="91">
        <f>SUM(D152:O152)</f>
        <v>0</v>
      </c>
      <c r="Q152" s="92"/>
    </row>
    <row r="153" spans="1:17" ht="51" customHeight="1">
      <c r="A153" s="179" t="s">
        <v>177</v>
      </c>
      <c r="B153" s="180"/>
      <c r="C153" s="181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>
        <v>40280</v>
      </c>
      <c r="P153" s="89">
        <f>SUM(D153:O153)</f>
        <v>40280</v>
      </c>
      <c r="Q153" s="90"/>
    </row>
    <row r="154" spans="1:17" ht="124.5" customHeight="1">
      <c r="A154" s="179" t="s">
        <v>178</v>
      </c>
      <c r="B154" s="182"/>
      <c r="C154" s="183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>
        <v>53696.18</v>
      </c>
      <c r="P154" s="91">
        <f>SUM(D154:O154)</f>
        <v>53696.18</v>
      </c>
      <c r="Q154" s="92"/>
    </row>
    <row r="155" spans="1:17" ht="90" customHeight="1" hidden="1">
      <c r="A155" s="176" t="s">
        <v>4</v>
      </c>
      <c r="B155" s="177"/>
      <c r="C155" s="178"/>
      <c r="D155" s="9"/>
      <c r="E155" s="9"/>
      <c r="F155" s="42"/>
      <c r="G155" s="9"/>
      <c r="H155" s="9"/>
      <c r="I155" s="9"/>
      <c r="J155" s="9"/>
      <c r="K155" s="9"/>
      <c r="L155" s="9"/>
      <c r="M155" s="9"/>
      <c r="N155" s="9"/>
      <c r="O155" s="9"/>
      <c r="P155" s="91">
        <f>SUM(D155:O155)</f>
        <v>0</v>
      </c>
      <c r="Q155" s="92"/>
    </row>
    <row r="156" spans="1:17" ht="79.5" customHeight="1" hidden="1">
      <c r="A156" s="176"/>
      <c r="B156" s="177"/>
      <c r="C156" s="178"/>
      <c r="D156" s="9"/>
      <c r="E156" s="9"/>
      <c r="F156" s="42"/>
      <c r="G156" s="9"/>
      <c r="H156" s="9"/>
      <c r="I156" s="9"/>
      <c r="J156" s="9"/>
      <c r="K156" s="9"/>
      <c r="L156" s="9"/>
      <c r="M156" s="9"/>
      <c r="N156" s="9"/>
      <c r="O156" s="9"/>
      <c r="P156" s="91">
        <f>SUM(D156:O156)</f>
        <v>0</v>
      </c>
      <c r="Q156" s="92"/>
    </row>
    <row r="157" spans="1:17" ht="15" hidden="1">
      <c r="A157" s="138" t="s">
        <v>44</v>
      </c>
      <c r="B157" s="132"/>
      <c r="C157" s="133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134"/>
      <c r="Q157" s="135"/>
    </row>
    <row r="158" spans="1:17" ht="28.5" customHeight="1" hidden="1">
      <c r="A158" s="138" t="s">
        <v>58</v>
      </c>
      <c r="B158" s="132"/>
      <c r="C158" s="133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134"/>
      <c r="Q158" s="135"/>
    </row>
    <row r="159" ht="15.75" thickBot="1"/>
    <row r="160" spans="1:2" ht="15">
      <c r="A160" s="12" t="s">
        <v>72</v>
      </c>
      <c r="B160" s="13" t="s">
        <v>157</v>
      </c>
    </row>
    <row r="162" spans="1:18" ht="29.25" customHeight="1">
      <c r="A162" s="137" t="s">
        <v>48</v>
      </c>
      <c r="B162" s="137"/>
      <c r="C162" s="137"/>
      <c r="D162" s="137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</row>
    <row r="165" ht="15">
      <c r="B165" s="1" t="s">
        <v>59</v>
      </c>
    </row>
    <row r="167" ht="15">
      <c r="B167" s="1" t="s">
        <v>60</v>
      </c>
    </row>
    <row r="169" spans="1:18" ht="42.75" customHeight="1">
      <c r="A169" s="7" t="s">
        <v>61</v>
      </c>
      <c r="B169" s="95" t="s">
        <v>62</v>
      </c>
      <c r="C169" s="95"/>
      <c r="D169" s="101" t="s">
        <v>74</v>
      </c>
      <c r="E169" s="102"/>
      <c r="F169" s="95" t="s">
        <v>63</v>
      </c>
      <c r="G169" s="95"/>
      <c r="H169" s="95"/>
      <c r="I169" s="95"/>
      <c r="J169" s="95"/>
      <c r="K169" s="95"/>
      <c r="L169" s="95"/>
      <c r="M169" s="95"/>
      <c r="N169" s="102" t="s">
        <v>64</v>
      </c>
      <c r="O169" s="102"/>
      <c r="P169" s="102"/>
      <c r="Q169" s="102"/>
      <c r="R169" s="103"/>
    </row>
    <row r="170" spans="1:18" ht="27.75" customHeight="1">
      <c r="A170" s="190" t="s">
        <v>65</v>
      </c>
      <c r="B170" s="191"/>
      <c r="C170" s="191"/>
      <c r="D170" s="191"/>
      <c r="E170" s="192"/>
      <c r="F170" s="168" t="s">
        <v>66</v>
      </c>
      <c r="G170" s="169"/>
      <c r="H170" s="168" t="s">
        <v>67</v>
      </c>
      <c r="I170" s="169"/>
      <c r="J170" s="168" t="s">
        <v>68</v>
      </c>
      <c r="K170" s="169"/>
      <c r="L170" s="168" t="s">
        <v>69</v>
      </c>
      <c r="M170" s="169"/>
      <c r="N170" s="168" t="s">
        <v>66</v>
      </c>
      <c r="O170" s="169"/>
      <c r="P170" s="6" t="s">
        <v>67</v>
      </c>
      <c r="Q170" s="6" t="s">
        <v>68</v>
      </c>
      <c r="R170" s="10" t="s">
        <v>69</v>
      </c>
    </row>
    <row r="171" spans="1:18" ht="41.25" customHeight="1">
      <c r="A171" s="27">
        <v>1</v>
      </c>
      <c r="B171" s="166" t="s">
        <v>127</v>
      </c>
      <c r="C171" s="167"/>
      <c r="D171" s="95"/>
      <c r="E171" s="95"/>
      <c r="F171" s="174" t="s">
        <v>128</v>
      </c>
      <c r="G171" s="175"/>
      <c r="H171" s="170" t="s">
        <v>128</v>
      </c>
      <c r="I171" s="171"/>
      <c r="J171" s="170" t="s">
        <v>128</v>
      </c>
      <c r="K171" s="171"/>
      <c r="L171" s="170" t="s">
        <v>128</v>
      </c>
      <c r="M171" s="171"/>
      <c r="N171" s="172" t="s">
        <v>6</v>
      </c>
      <c r="O171" s="173"/>
      <c r="P171" s="67" t="s">
        <v>6</v>
      </c>
      <c r="Q171" s="67" t="s">
        <v>6</v>
      </c>
      <c r="R171" s="67" t="s">
        <v>6</v>
      </c>
    </row>
    <row r="172" spans="1:18" ht="48.75" customHeight="1">
      <c r="A172" s="5">
        <v>2</v>
      </c>
      <c r="B172" s="199" t="s">
        <v>131</v>
      </c>
      <c r="C172" s="199"/>
      <c r="D172" s="200"/>
      <c r="E172" s="201"/>
      <c r="F172" s="197" t="s">
        <v>132</v>
      </c>
      <c r="G172" s="198"/>
      <c r="H172" s="195" t="s">
        <v>132</v>
      </c>
      <c r="I172" s="183"/>
      <c r="J172" s="195" t="s">
        <v>132</v>
      </c>
      <c r="K172" s="183"/>
      <c r="L172" s="195" t="s">
        <v>132</v>
      </c>
      <c r="M172" s="183"/>
      <c r="N172" s="196">
        <v>92</v>
      </c>
      <c r="O172" s="196"/>
      <c r="P172" s="27">
        <v>93</v>
      </c>
      <c r="Q172" s="27">
        <v>94</v>
      </c>
      <c r="R172" s="27">
        <v>94</v>
      </c>
    </row>
    <row r="173" spans="1:18" ht="71.25" customHeight="1">
      <c r="A173" s="5">
        <v>3</v>
      </c>
      <c r="B173" s="199" t="s">
        <v>133</v>
      </c>
      <c r="C173" s="199"/>
      <c r="D173" s="134"/>
      <c r="E173" s="135"/>
      <c r="F173" s="212" t="s">
        <v>126</v>
      </c>
      <c r="G173" s="213"/>
      <c r="H173" s="202" t="s">
        <v>126</v>
      </c>
      <c r="I173" s="203"/>
      <c r="J173" s="202" t="s">
        <v>126</v>
      </c>
      <c r="K173" s="203"/>
      <c r="L173" s="202" t="s">
        <v>126</v>
      </c>
      <c r="M173" s="203"/>
      <c r="N173" s="193" t="s">
        <v>6</v>
      </c>
      <c r="O173" s="194"/>
      <c r="P173" s="68" t="s">
        <v>6</v>
      </c>
      <c r="Q173" s="68" t="s">
        <v>6</v>
      </c>
      <c r="R173" s="68" t="s">
        <v>6</v>
      </c>
    </row>
    <row r="174" spans="1:18" ht="48" customHeight="1">
      <c r="A174" s="4">
        <v>4</v>
      </c>
      <c r="B174" s="199" t="s">
        <v>134</v>
      </c>
      <c r="C174" s="199"/>
      <c r="D174" s="205"/>
      <c r="E174" s="205"/>
      <c r="F174" s="206" t="s">
        <v>126</v>
      </c>
      <c r="G174" s="206"/>
      <c r="H174" s="207" t="s">
        <v>126</v>
      </c>
      <c r="I174" s="207"/>
      <c r="J174" s="207" t="s">
        <v>126</v>
      </c>
      <c r="K174" s="207"/>
      <c r="L174" s="207" t="s">
        <v>126</v>
      </c>
      <c r="M174" s="207"/>
      <c r="N174" s="208" t="s">
        <v>166</v>
      </c>
      <c r="O174" s="209"/>
      <c r="P174" s="69" t="s">
        <v>166</v>
      </c>
      <c r="Q174" s="69" t="s">
        <v>166</v>
      </c>
      <c r="R174" s="69" t="s">
        <v>166</v>
      </c>
    </row>
    <row r="175" spans="1:18" ht="37.5" customHeight="1">
      <c r="A175" s="4">
        <v>5</v>
      </c>
      <c r="B175" s="199" t="s">
        <v>135</v>
      </c>
      <c r="C175" s="199"/>
      <c r="D175" s="210"/>
      <c r="E175" s="210"/>
      <c r="F175" s="211" t="s">
        <v>136</v>
      </c>
      <c r="G175" s="211"/>
      <c r="H175" s="210" t="s">
        <v>136</v>
      </c>
      <c r="I175" s="210"/>
      <c r="J175" s="210" t="s">
        <v>136</v>
      </c>
      <c r="K175" s="210"/>
      <c r="L175" s="210" t="s">
        <v>136</v>
      </c>
      <c r="M175" s="210"/>
      <c r="N175" s="204">
        <v>82</v>
      </c>
      <c r="O175" s="204"/>
      <c r="P175" s="70">
        <v>82</v>
      </c>
      <c r="Q175" s="70">
        <v>82</v>
      </c>
      <c r="R175" s="70">
        <v>83</v>
      </c>
    </row>
    <row r="176" spans="1:18" ht="50.25" customHeight="1">
      <c r="A176" s="4">
        <v>6</v>
      </c>
      <c r="B176" s="214" t="s">
        <v>137</v>
      </c>
      <c r="C176" s="88"/>
      <c r="D176" s="210"/>
      <c r="E176" s="210"/>
      <c r="F176" s="211" t="s">
        <v>138</v>
      </c>
      <c r="G176" s="211"/>
      <c r="H176" s="210" t="s">
        <v>138</v>
      </c>
      <c r="I176" s="210"/>
      <c r="J176" s="210" t="s">
        <v>138</v>
      </c>
      <c r="K176" s="210"/>
      <c r="L176" s="210" t="s">
        <v>138</v>
      </c>
      <c r="M176" s="210"/>
      <c r="N176" s="204">
        <v>45</v>
      </c>
      <c r="O176" s="204"/>
      <c r="P176" s="70">
        <v>45</v>
      </c>
      <c r="Q176" s="70">
        <v>45</v>
      </c>
      <c r="R176" s="70">
        <v>45</v>
      </c>
    </row>
    <row r="177" spans="1:18" ht="57" customHeight="1">
      <c r="A177" s="4">
        <v>7</v>
      </c>
      <c r="B177" s="214" t="s">
        <v>139</v>
      </c>
      <c r="C177" s="88"/>
      <c r="D177" s="210"/>
      <c r="E177" s="210"/>
      <c r="F177" s="215" t="s">
        <v>140</v>
      </c>
      <c r="G177" s="216"/>
      <c r="H177" s="215" t="s">
        <v>140</v>
      </c>
      <c r="I177" s="216"/>
      <c r="J177" s="215" t="s">
        <v>140</v>
      </c>
      <c r="K177" s="216"/>
      <c r="L177" s="215" t="s">
        <v>140</v>
      </c>
      <c r="M177" s="216"/>
      <c r="N177" s="217" t="s">
        <v>167</v>
      </c>
      <c r="O177" s="204"/>
      <c r="P177" s="69" t="s">
        <v>167</v>
      </c>
      <c r="Q177" s="69" t="s">
        <v>167</v>
      </c>
      <c r="R177" s="69" t="s">
        <v>167</v>
      </c>
    </row>
    <row r="179" ht="15">
      <c r="A179" s="17"/>
    </row>
    <row r="180" spans="1:18" ht="30.75" customHeight="1">
      <c r="A180" s="137" t="s">
        <v>48</v>
      </c>
      <c r="B180" s="137"/>
      <c r="C180" s="137"/>
      <c r="D180" s="137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</row>
    <row r="183" ht="15">
      <c r="B183" s="1" t="s">
        <v>70</v>
      </c>
    </row>
    <row r="185" spans="1:18" ht="26.25" customHeight="1">
      <c r="A185" s="7" t="s">
        <v>61</v>
      </c>
      <c r="B185" s="101" t="s">
        <v>62</v>
      </c>
      <c r="C185" s="102"/>
      <c r="D185" s="103"/>
      <c r="E185" s="101" t="s">
        <v>74</v>
      </c>
      <c r="F185" s="102"/>
      <c r="G185" s="102"/>
      <c r="H185" s="103"/>
      <c r="I185" s="205" t="s">
        <v>63</v>
      </c>
      <c r="J185" s="205"/>
      <c r="K185" s="205"/>
      <c r="L185" s="205"/>
      <c r="M185" s="205"/>
      <c r="N185" s="205" t="s">
        <v>64</v>
      </c>
      <c r="O185" s="205"/>
      <c r="P185" s="205"/>
      <c r="Q185" s="205"/>
      <c r="R185" s="17"/>
    </row>
    <row r="186" spans="1:17" ht="36.75" customHeight="1">
      <c r="A186" s="4">
        <v>1</v>
      </c>
      <c r="B186" s="214" t="s">
        <v>121</v>
      </c>
      <c r="C186" s="87"/>
      <c r="D186" s="88"/>
      <c r="E186" s="218"/>
      <c r="F186" s="219"/>
      <c r="G186" s="219"/>
      <c r="H186" s="220"/>
      <c r="I186" s="221" t="s">
        <v>122</v>
      </c>
      <c r="J186" s="222"/>
      <c r="K186" s="222"/>
      <c r="L186" s="222"/>
      <c r="M186" s="223"/>
      <c r="N186" s="224" t="s">
        <v>6</v>
      </c>
      <c r="O186" s="219"/>
      <c r="P186" s="219"/>
      <c r="Q186" s="220"/>
    </row>
    <row r="187" spans="1:17" ht="48" customHeight="1">
      <c r="A187" s="4">
        <v>2</v>
      </c>
      <c r="B187" s="214" t="s">
        <v>123</v>
      </c>
      <c r="C187" s="87"/>
      <c r="D187" s="88"/>
      <c r="E187" s="218"/>
      <c r="F187" s="219"/>
      <c r="G187" s="219"/>
      <c r="H187" s="220"/>
      <c r="I187" s="221" t="s">
        <v>124</v>
      </c>
      <c r="J187" s="222"/>
      <c r="K187" s="222"/>
      <c r="L187" s="222"/>
      <c r="M187" s="223"/>
      <c r="N187" s="224" t="s">
        <v>6</v>
      </c>
      <c r="O187" s="219"/>
      <c r="P187" s="219"/>
      <c r="Q187" s="220"/>
    </row>
    <row r="188" spans="1:17" ht="24.75" customHeight="1">
      <c r="A188" s="4">
        <v>3</v>
      </c>
      <c r="B188" s="214" t="s">
        <v>125</v>
      </c>
      <c r="C188" s="87"/>
      <c r="D188" s="88"/>
      <c r="E188" s="218"/>
      <c r="F188" s="219"/>
      <c r="G188" s="219"/>
      <c r="H188" s="220"/>
      <c r="I188" s="221" t="s">
        <v>126</v>
      </c>
      <c r="J188" s="222"/>
      <c r="K188" s="222"/>
      <c r="L188" s="222"/>
      <c r="M188" s="223"/>
      <c r="N188" s="224" t="s">
        <v>166</v>
      </c>
      <c r="O188" s="219"/>
      <c r="P188" s="219"/>
      <c r="Q188" s="220"/>
    </row>
    <row r="189" spans="1:17" ht="83.25" customHeight="1">
      <c r="A189" s="4">
        <v>4</v>
      </c>
      <c r="B189" s="214" t="s">
        <v>129</v>
      </c>
      <c r="C189" s="87"/>
      <c r="D189" s="88"/>
      <c r="E189" s="218"/>
      <c r="F189" s="219"/>
      <c r="G189" s="219"/>
      <c r="H189" s="220"/>
      <c r="I189" s="221" t="s">
        <v>130</v>
      </c>
      <c r="J189" s="222"/>
      <c r="K189" s="222"/>
      <c r="L189" s="222"/>
      <c r="M189" s="223"/>
      <c r="N189" s="218">
        <v>87</v>
      </c>
      <c r="O189" s="219"/>
      <c r="P189" s="219"/>
      <c r="Q189" s="220"/>
    </row>
    <row r="190" ht="15.75" thickBot="1">
      <c r="U190" s="65" t="e">
        <f>45958219.28-I199</f>
        <v>#REF!</v>
      </c>
    </row>
    <row r="191" spans="1:2" ht="15">
      <c r="A191" s="12" t="s">
        <v>75</v>
      </c>
      <c r="B191" s="13" t="s">
        <v>76</v>
      </c>
    </row>
    <row r="193" spans="1:18" ht="30.75" customHeight="1">
      <c r="A193" s="137" t="s">
        <v>48</v>
      </c>
      <c r="B193" s="137"/>
      <c r="C193" s="137"/>
      <c r="D193" s="137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</row>
    <row r="196" ht="15">
      <c r="B196" s="1" t="s">
        <v>77</v>
      </c>
    </row>
    <row r="197" ht="15.75" thickBot="1"/>
    <row r="198" spans="1:21" ht="30" customHeight="1">
      <c r="A198" s="6" t="s">
        <v>61</v>
      </c>
      <c r="B198" s="225" t="s">
        <v>78</v>
      </c>
      <c r="C198" s="226"/>
      <c r="D198" s="227"/>
      <c r="E198" s="228" t="s">
        <v>79</v>
      </c>
      <c r="F198" s="229"/>
      <c r="G198" s="229"/>
      <c r="H198" s="230"/>
      <c r="I198" s="231" t="s">
        <v>80</v>
      </c>
      <c r="J198" s="231"/>
      <c r="K198" s="231"/>
      <c r="L198" s="231"/>
      <c r="M198" s="231"/>
      <c r="N198" s="231" t="s">
        <v>81</v>
      </c>
      <c r="O198" s="231"/>
      <c r="P198" s="231"/>
      <c r="Q198" s="231"/>
      <c r="U198" s="76" t="s">
        <v>172</v>
      </c>
    </row>
    <row r="199" spans="1:21" ht="69" customHeight="1">
      <c r="A199" s="4">
        <v>1</v>
      </c>
      <c r="B199" s="214" t="s">
        <v>120</v>
      </c>
      <c r="C199" s="87"/>
      <c r="D199" s="88"/>
      <c r="E199" s="218">
        <v>2014</v>
      </c>
      <c r="F199" s="219"/>
      <c r="G199" s="219"/>
      <c r="H199" s="220"/>
      <c r="I199" s="232" t="e">
        <f>P110+P123+P134+P153+P154</f>
        <v>#REF!</v>
      </c>
      <c r="J199" s="233"/>
      <c r="K199" s="233"/>
      <c r="L199" s="233"/>
      <c r="M199" s="234"/>
      <c r="N199" s="218">
        <f>P67</f>
        <v>1141</v>
      </c>
      <c r="O199" s="219"/>
      <c r="P199" s="219"/>
      <c r="Q199" s="220"/>
      <c r="U199" s="77">
        <v>45805789.13</v>
      </c>
    </row>
    <row r="200" spans="1:21" ht="15" customHeight="1" hidden="1">
      <c r="A200" s="4"/>
      <c r="B200" s="218"/>
      <c r="C200" s="219"/>
      <c r="D200" s="220"/>
      <c r="E200" s="218"/>
      <c r="F200" s="219"/>
      <c r="G200" s="219"/>
      <c r="H200" s="220"/>
      <c r="I200" s="218"/>
      <c r="J200" s="219"/>
      <c r="K200" s="219"/>
      <c r="L200" s="219"/>
      <c r="M200" s="220"/>
      <c r="N200" s="218"/>
      <c r="O200" s="219"/>
      <c r="P200" s="219"/>
      <c r="Q200" s="220"/>
      <c r="U200" s="78"/>
    </row>
    <row r="201" spans="1:21" ht="15" customHeight="1" hidden="1">
      <c r="A201" s="4"/>
      <c r="B201" s="218"/>
      <c r="C201" s="219"/>
      <c r="D201" s="220"/>
      <c r="E201" s="218"/>
      <c r="F201" s="219"/>
      <c r="G201" s="219"/>
      <c r="H201" s="220"/>
      <c r="I201" s="218"/>
      <c r="J201" s="219"/>
      <c r="K201" s="219"/>
      <c r="L201" s="219"/>
      <c r="M201" s="220"/>
      <c r="N201" s="218"/>
      <c r="O201" s="219"/>
      <c r="P201" s="219"/>
      <c r="Q201" s="220"/>
      <c r="U201" s="78"/>
    </row>
    <row r="202" spans="9:21" ht="15.75" thickBot="1">
      <c r="I202" s="239"/>
      <c r="J202" s="239"/>
      <c r="K202" s="239"/>
      <c r="L202" s="239"/>
      <c r="M202" s="239"/>
      <c r="R202" s="65"/>
      <c r="U202" s="78"/>
    </row>
    <row r="203" spans="1:21" ht="15" customHeight="1">
      <c r="A203" s="18" t="s">
        <v>82</v>
      </c>
      <c r="B203" s="20" t="s">
        <v>83</v>
      </c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U203" s="77" t="e">
        <f>U199-I199</f>
        <v>#REF!</v>
      </c>
    </row>
    <row r="204" spans="1:21" ht="13.5" customHeight="1" thickBot="1">
      <c r="A204" s="1" t="s">
        <v>84</v>
      </c>
      <c r="U204" s="79"/>
    </row>
    <row r="205" ht="14.25" customHeight="1">
      <c r="A205" s="1" t="s">
        <v>85</v>
      </c>
    </row>
    <row r="208" ht="15">
      <c r="B208" s="1" t="s">
        <v>86</v>
      </c>
    </row>
    <row r="210" spans="1:18" ht="63.75" customHeight="1">
      <c r="A210" s="236" t="s">
        <v>162</v>
      </c>
      <c r="B210" s="237"/>
      <c r="C210" s="237"/>
      <c r="D210" s="237"/>
      <c r="E210" s="237"/>
      <c r="F210" s="237"/>
      <c r="G210" s="237"/>
      <c r="H210" s="237"/>
      <c r="I210" s="237"/>
      <c r="J210" s="237"/>
      <c r="K210" s="237"/>
      <c r="L210" s="237"/>
      <c r="M210" s="237"/>
      <c r="N210" s="237"/>
      <c r="O210" s="237"/>
      <c r="P210" s="237"/>
      <c r="Q210" s="238"/>
      <c r="R210" s="21"/>
    </row>
    <row r="213" ht="15">
      <c r="B213" s="1" t="s">
        <v>87</v>
      </c>
    </row>
    <row r="215" spans="1:17" ht="15">
      <c r="A215" s="218" t="e">
        <f>ROUND(P85/P67,2)</f>
        <v>#REF!</v>
      </c>
      <c r="B215" s="219"/>
      <c r="C215" s="219"/>
      <c r="D215" s="219"/>
      <c r="E215" s="219"/>
      <c r="F215" s="219"/>
      <c r="G215" s="219"/>
      <c r="H215" s="219"/>
      <c r="I215" s="219"/>
      <c r="J215" s="219"/>
      <c r="K215" s="219"/>
      <c r="L215" s="219"/>
      <c r="M215" s="219"/>
      <c r="N215" s="219"/>
      <c r="O215" s="219"/>
      <c r="P215" s="219"/>
      <c r="Q215" s="220"/>
    </row>
    <row r="218" ht="15">
      <c r="B218" s="1" t="s">
        <v>88</v>
      </c>
    </row>
    <row r="219" ht="7.5" customHeight="1"/>
    <row r="220" spans="1:17" ht="30.75" customHeight="1">
      <c r="A220" s="241" t="s">
        <v>99</v>
      </c>
      <c r="B220" s="242"/>
      <c r="C220" s="242"/>
      <c r="D220" s="242"/>
      <c r="E220" s="242"/>
      <c r="F220" s="242"/>
      <c r="G220" s="242"/>
      <c r="H220" s="242"/>
      <c r="I220" s="242"/>
      <c r="J220" s="242"/>
      <c r="K220" s="242"/>
      <c r="L220" s="242"/>
      <c r="M220" s="242"/>
      <c r="N220" s="242"/>
      <c r="O220" s="242"/>
      <c r="P220" s="242"/>
      <c r="Q220" s="243"/>
    </row>
    <row r="223" ht="15">
      <c r="B223" s="1" t="s">
        <v>89</v>
      </c>
    </row>
    <row r="224" ht="9" customHeight="1"/>
    <row r="225" spans="1:17" ht="86.25" customHeight="1">
      <c r="A225" s="244" t="s">
        <v>7</v>
      </c>
      <c r="B225" s="87"/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8"/>
    </row>
    <row r="226" spans="1:17" ht="1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</row>
    <row r="227" spans="1:17" ht="15">
      <c r="A227" s="32"/>
      <c r="B227" s="32" t="s">
        <v>90</v>
      </c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</row>
    <row r="228" spans="1:17" ht="1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</row>
    <row r="229" spans="1:17" ht="25.5" customHeight="1">
      <c r="A229" s="245" t="s">
        <v>105</v>
      </c>
      <c r="B229" s="246"/>
      <c r="C229" s="246"/>
      <c r="D229" s="246"/>
      <c r="E229" s="246"/>
      <c r="F229" s="246"/>
      <c r="G229" s="246"/>
      <c r="H229" s="246"/>
      <c r="I229" s="246"/>
      <c r="J229" s="246"/>
      <c r="K229" s="246"/>
      <c r="L229" s="246"/>
      <c r="M229" s="246"/>
      <c r="N229" s="246"/>
      <c r="O229" s="246"/>
      <c r="P229" s="246"/>
      <c r="Q229" s="247"/>
    </row>
    <row r="230" spans="1:17" ht="15">
      <c r="A230" s="33" t="s">
        <v>100</v>
      </c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5"/>
    </row>
    <row r="231" spans="1:17" ht="24.75" customHeight="1">
      <c r="A231" s="248" t="s">
        <v>101</v>
      </c>
      <c r="B231" s="249"/>
      <c r="C231" s="249"/>
      <c r="D231" s="249"/>
      <c r="E231" s="249"/>
      <c r="F231" s="249"/>
      <c r="G231" s="249"/>
      <c r="H231" s="249"/>
      <c r="I231" s="249"/>
      <c r="J231" s="249"/>
      <c r="K231" s="249"/>
      <c r="L231" s="249"/>
      <c r="M231" s="249"/>
      <c r="N231" s="249"/>
      <c r="O231" s="249"/>
      <c r="P231" s="249"/>
      <c r="Q231" s="250"/>
    </row>
    <row r="232" spans="1:17" ht="15">
      <c r="A232" s="251" t="s">
        <v>102</v>
      </c>
      <c r="B232" s="252"/>
      <c r="C232" s="252"/>
      <c r="D232" s="252"/>
      <c r="E232" s="252"/>
      <c r="F232" s="252"/>
      <c r="G232" s="252"/>
      <c r="H232" s="252"/>
      <c r="I232" s="252"/>
      <c r="J232" s="252"/>
      <c r="K232" s="252"/>
      <c r="L232" s="252"/>
      <c r="M232" s="252"/>
      <c r="N232" s="252"/>
      <c r="O232" s="252"/>
      <c r="P232" s="252"/>
      <c r="Q232" s="253"/>
    </row>
    <row r="233" spans="1:17" ht="15">
      <c r="A233" s="36" t="s">
        <v>103</v>
      </c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8"/>
    </row>
    <row r="234" spans="1:17" ht="15">
      <c r="A234" s="25" t="s">
        <v>104</v>
      </c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6"/>
    </row>
    <row r="236" spans="2:14" ht="15">
      <c r="B236" s="97" t="s">
        <v>109</v>
      </c>
      <c r="C236" s="97"/>
      <c r="D236" s="97"/>
      <c r="E236" s="97"/>
      <c r="I236" s="85" t="s">
        <v>179</v>
      </c>
      <c r="J236" s="22"/>
      <c r="K236" s="235"/>
      <c r="L236" s="235"/>
      <c r="M236" s="235"/>
      <c r="N236" s="1" t="s">
        <v>93</v>
      </c>
    </row>
    <row r="238" spans="2:8" ht="15">
      <c r="B238" s="1" t="s">
        <v>91</v>
      </c>
      <c r="C238" s="22"/>
      <c r="E238" s="11" t="s">
        <v>92</v>
      </c>
      <c r="F238" s="22"/>
      <c r="G238" s="22"/>
      <c r="H238" s="22"/>
    </row>
    <row r="240" spans="2:14" ht="30" customHeight="1">
      <c r="B240" s="240" t="s">
        <v>168</v>
      </c>
      <c r="C240" s="137"/>
      <c r="D240" s="137"/>
      <c r="E240" s="137"/>
      <c r="I240" s="85" t="s">
        <v>165</v>
      </c>
      <c r="J240" s="22"/>
      <c r="K240" s="235"/>
      <c r="L240" s="235"/>
      <c r="M240" s="235"/>
      <c r="N240" s="1" t="s">
        <v>93</v>
      </c>
    </row>
    <row r="242" spans="2:8" ht="15">
      <c r="B242" s="1" t="s">
        <v>91</v>
      </c>
      <c r="C242" s="75">
        <v>41922</v>
      </c>
      <c r="E242" s="11" t="s">
        <v>92</v>
      </c>
      <c r="F242" s="22"/>
      <c r="G242" s="22"/>
      <c r="H242" s="22"/>
    </row>
  </sheetData>
  <sheetProtection/>
  <mergeCells count="294">
    <mergeCell ref="B240:E240"/>
    <mergeCell ref="K240:M240"/>
    <mergeCell ref="A220:Q220"/>
    <mergeCell ref="A225:Q225"/>
    <mergeCell ref="A229:Q229"/>
    <mergeCell ref="A231:Q231"/>
    <mergeCell ref="A232:Q232"/>
    <mergeCell ref="B236:E236"/>
    <mergeCell ref="B201:D201"/>
    <mergeCell ref="E201:H201"/>
    <mergeCell ref="I201:M201"/>
    <mergeCell ref="K236:M236"/>
    <mergeCell ref="A210:Q210"/>
    <mergeCell ref="A215:Q215"/>
    <mergeCell ref="N201:Q201"/>
    <mergeCell ref="I202:M202"/>
    <mergeCell ref="B200:D200"/>
    <mergeCell ref="E200:H200"/>
    <mergeCell ref="I200:M200"/>
    <mergeCell ref="N200:Q200"/>
    <mergeCell ref="B199:D199"/>
    <mergeCell ref="E199:H199"/>
    <mergeCell ref="I199:M199"/>
    <mergeCell ref="N199:Q199"/>
    <mergeCell ref="A193:R193"/>
    <mergeCell ref="B198:D198"/>
    <mergeCell ref="E198:H198"/>
    <mergeCell ref="I198:M198"/>
    <mergeCell ref="N198:Q198"/>
    <mergeCell ref="B189:D189"/>
    <mergeCell ref="E189:H189"/>
    <mergeCell ref="I189:M189"/>
    <mergeCell ref="N189:Q189"/>
    <mergeCell ref="B188:D188"/>
    <mergeCell ref="E188:H188"/>
    <mergeCell ref="I188:M188"/>
    <mergeCell ref="N188:Q188"/>
    <mergeCell ref="B187:D187"/>
    <mergeCell ref="E187:H187"/>
    <mergeCell ref="I187:M187"/>
    <mergeCell ref="N187:Q187"/>
    <mergeCell ref="B186:D186"/>
    <mergeCell ref="E186:H186"/>
    <mergeCell ref="I186:M186"/>
    <mergeCell ref="N186:Q186"/>
    <mergeCell ref="A180:R180"/>
    <mergeCell ref="B185:D185"/>
    <mergeCell ref="E185:H185"/>
    <mergeCell ref="I185:M185"/>
    <mergeCell ref="N185:Q185"/>
    <mergeCell ref="N176:O176"/>
    <mergeCell ref="B177:C177"/>
    <mergeCell ref="D177:E177"/>
    <mergeCell ref="F177:G177"/>
    <mergeCell ref="H177:I177"/>
    <mergeCell ref="J177:K177"/>
    <mergeCell ref="L177:M177"/>
    <mergeCell ref="N177:O177"/>
    <mergeCell ref="B176:C176"/>
    <mergeCell ref="D176:E176"/>
    <mergeCell ref="F176:G176"/>
    <mergeCell ref="H176:I176"/>
    <mergeCell ref="J176:K176"/>
    <mergeCell ref="F173:G173"/>
    <mergeCell ref="H173:I173"/>
    <mergeCell ref="L176:M176"/>
    <mergeCell ref="F175:G175"/>
    <mergeCell ref="H175:I175"/>
    <mergeCell ref="J175:K175"/>
    <mergeCell ref="L175:M175"/>
    <mergeCell ref="N175:O175"/>
    <mergeCell ref="B174:C174"/>
    <mergeCell ref="D174:E174"/>
    <mergeCell ref="F174:G174"/>
    <mergeCell ref="H174:I174"/>
    <mergeCell ref="J174:K174"/>
    <mergeCell ref="L174:M174"/>
    <mergeCell ref="N174:O174"/>
    <mergeCell ref="B175:C175"/>
    <mergeCell ref="D175:E175"/>
    <mergeCell ref="B172:C172"/>
    <mergeCell ref="D172:E172"/>
    <mergeCell ref="B173:C173"/>
    <mergeCell ref="D173:E173"/>
    <mergeCell ref="J173:K173"/>
    <mergeCell ref="L173:M173"/>
    <mergeCell ref="H171:I171"/>
    <mergeCell ref="N173:O173"/>
    <mergeCell ref="L172:M172"/>
    <mergeCell ref="N172:O172"/>
    <mergeCell ref="F172:G172"/>
    <mergeCell ref="H172:I172"/>
    <mergeCell ref="J172:K172"/>
    <mergeCell ref="A155:C155"/>
    <mergeCell ref="N169:R169"/>
    <mergeCell ref="A170:E170"/>
    <mergeCell ref="F170:G170"/>
    <mergeCell ref="H170:I170"/>
    <mergeCell ref="A156:C156"/>
    <mergeCell ref="P156:Q156"/>
    <mergeCell ref="N170:O170"/>
    <mergeCell ref="P147:Q147"/>
    <mergeCell ref="A152:C152"/>
    <mergeCell ref="A153:C153"/>
    <mergeCell ref="A154:C154"/>
    <mergeCell ref="A149:Q149"/>
    <mergeCell ref="A151:Q151"/>
    <mergeCell ref="A148:C148"/>
    <mergeCell ref="P148:Q148"/>
    <mergeCell ref="P150:Q150"/>
    <mergeCell ref="P152:Q152"/>
    <mergeCell ref="B171:C171"/>
    <mergeCell ref="J170:K170"/>
    <mergeCell ref="L170:M170"/>
    <mergeCell ref="A157:C157"/>
    <mergeCell ref="A162:R162"/>
    <mergeCell ref="D171:E171"/>
    <mergeCell ref="J171:K171"/>
    <mergeCell ref="L171:M171"/>
    <mergeCell ref="N171:O171"/>
    <mergeCell ref="F171:G171"/>
    <mergeCell ref="A145:C145"/>
    <mergeCell ref="P145:Q145"/>
    <mergeCell ref="B169:C169"/>
    <mergeCell ref="D169:E169"/>
    <mergeCell ref="F169:M169"/>
    <mergeCell ref="P157:Q157"/>
    <mergeCell ref="A158:C158"/>
    <mergeCell ref="P158:Q158"/>
    <mergeCell ref="A147:C147"/>
    <mergeCell ref="A150:C150"/>
    <mergeCell ref="A146:C146"/>
    <mergeCell ref="P146:Q146"/>
    <mergeCell ref="A141:C141"/>
    <mergeCell ref="P141:Q141"/>
    <mergeCell ref="A142:C142"/>
    <mergeCell ref="P142:Q142"/>
    <mergeCell ref="A143:C143"/>
    <mergeCell ref="P143:Q143"/>
    <mergeCell ref="A144:C144"/>
    <mergeCell ref="P144:Q144"/>
    <mergeCell ref="A138:C138"/>
    <mergeCell ref="P138:Q138"/>
    <mergeCell ref="A139:C139"/>
    <mergeCell ref="P139:Q139"/>
    <mergeCell ref="A140:C140"/>
    <mergeCell ref="P140:Q140"/>
    <mergeCell ref="P134:Q134"/>
    <mergeCell ref="A135:C135"/>
    <mergeCell ref="P135:Q135"/>
    <mergeCell ref="A137:C137"/>
    <mergeCell ref="P137:Q137"/>
    <mergeCell ref="A136:C136"/>
    <mergeCell ref="P136:Q136"/>
    <mergeCell ref="A134:C134"/>
    <mergeCell ref="A132:C133"/>
    <mergeCell ref="D132:O132"/>
    <mergeCell ref="P132:Q133"/>
    <mergeCell ref="A122:C122"/>
    <mergeCell ref="P122:Q122"/>
    <mergeCell ref="A123:C123"/>
    <mergeCell ref="P123:Q123"/>
    <mergeCell ref="A127:R127"/>
    <mergeCell ref="A115:R115"/>
    <mergeCell ref="A120:C121"/>
    <mergeCell ref="D120:O120"/>
    <mergeCell ref="P120:Q121"/>
    <mergeCell ref="P108:Q108"/>
    <mergeCell ref="P109:Q109"/>
    <mergeCell ref="A110:B110"/>
    <mergeCell ref="P110:Q110"/>
    <mergeCell ref="A108:B109"/>
    <mergeCell ref="A106:B107"/>
    <mergeCell ref="P106:Q106"/>
    <mergeCell ref="P107:Q107"/>
    <mergeCell ref="A102:B103"/>
    <mergeCell ref="P103:Q103"/>
    <mergeCell ref="A104:B105"/>
    <mergeCell ref="P104:Q104"/>
    <mergeCell ref="P105:Q105"/>
    <mergeCell ref="A98:B99"/>
    <mergeCell ref="P98:Q98"/>
    <mergeCell ref="P99:Q99"/>
    <mergeCell ref="P102:Q102"/>
    <mergeCell ref="P100:Q100"/>
    <mergeCell ref="P101:Q101"/>
    <mergeCell ref="A100:B101"/>
    <mergeCell ref="A96:B97"/>
    <mergeCell ref="C96:C97"/>
    <mergeCell ref="D96:O96"/>
    <mergeCell ref="P96:Q97"/>
    <mergeCell ref="A83:C84"/>
    <mergeCell ref="D83:O83"/>
    <mergeCell ref="P83:Q84"/>
    <mergeCell ref="A85:C85"/>
    <mergeCell ref="P85:Q85"/>
    <mergeCell ref="D56:E56"/>
    <mergeCell ref="F56:G56"/>
    <mergeCell ref="A90:R90"/>
    <mergeCell ref="P68:Q68"/>
    <mergeCell ref="A69:C69"/>
    <mergeCell ref="P69:Q69"/>
    <mergeCell ref="A70:C70"/>
    <mergeCell ref="P70:Q70"/>
    <mergeCell ref="A68:C68"/>
    <mergeCell ref="A76:R76"/>
    <mergeCell ref="A65:C66"/>
    <mergeCell ref="D65:O65"/>
    <mergeCell ref="D57:E57"/>
    <mergeCell ref="F57:G57"/>
    <mergeCell ref="D58:E58"/>
    <mergeCell ref="F58:G58"/>
    <mergeCell ref="P65:Q66"/>
    <mergeCell ref="A67:C67"/>
    <mergeCell ref="P67:Q67"/>
    <mergeCell ref="D59:E59"/>
    <mergeCell ref="F59:G59"/>
    <mergeCell ref="D60:E60"/>
    <mergeCell ref="F60:G60"/>
    <mergeCell ref="A40:B61"/>
    <mergeCell ref="C40:C61"/>
    <mergeCell ref="D43:E43"/>
    <mergeCell ref="D52:E52"/>
    <mergeCell ref="F52:G52"/>
    <mergeCell ref="D55:E55"/>
    <mergeCell ref="F55:G55"/>
    <mergeCell ref="D54:E54"/>
    <mergeCell ref="F54:G54"/>
    <mergeCell ref="D53:E53"/>
    <mergeCell ref="F53:G53"/>
    <mergeCell ref="D49:E49"/>
    <mergeCell ref="F49:G49"/>
    <mergeCell ref="D51:E51"/>
    <mergeCell ref="F51:G51"/>
    <mergeCell ref="D47:E47"/>
    <mergeCell ref="F47:G47"/>
    <mergeCell ref="D48:E48"/>
    <mergeCell ref="F48:G48"/>
    <mergeCell ref="L40:M40"/>
    <mergeCell ref="D50:E50"/>
    <mergeCell ref="F50:G50"/>
    <mergeCell ref="D46:E46"/>
    <mergeCell ref="F46:G46"/>
    <mergeCell ref="D41:E41"/>
    <mergeCell ref="F41:G41"/>
    <mergeCell ref="D45:E45"/>
    <mergeCell ref="F45:G45"/>
    <mergeCell ref="F43:G43"/>
    <mergeCell ref="F44:G44"/>
    <mergeCell ref="D42:E42"/>
    <mergeCell ref="F42:G42"/>
    <mergeCell ref="D40:E40"/>
    <mergeCell ref="F40:G40"/>
    <mergeCell ref="D44:E44"/>
    <mergeCell ref="N40:O40"/>
    <mergeCell ref="Q22:R32"/>
    <mergeCell ref="F39:G39"/>
    <mergeCell ref="H39:I39"/>
    <mergeCell ref="J39:K39"/>
    <mergeCell ref="L39:M39"/>
    <mergeCell ref="H40:I40"/>
    <mergeCell ref="J40:K40"/>
    <mergeCell ref="F22:G32"/>
    <mergeCell ref="H22:I32"/>
    <mergeCell ref="Q21:R21"/>
    <mergeCell ref="J38:O38"/>
    <mergeCell ref="N39:O39"/>
    <mergeCell ref="P38:R38"/>
    <mergeCell ref="D39:E39"/>
    <mergeCell ref="A37:B39"/>
    <mergeCell ref="A22:A32"/>
    <mergeCell ref="B22:B32"/>
    <mergeCell ref="C22:C32"/>
    <mergeCell ref="C37:C39"/>
    <mergeCell ref="D38:I38"/>
    <mergeCell ref="A12:R12"/>
    <mergeCell ref="A13:R13"/>
    <mergeCell ref="A14:R14"/>
    <mergeCell ref="D21:E21"/>
    <mergeCell ref="F21:G21"/>
    <mergeCell ref="H21:I21"/>
    <mergeCell ref="J21:K21"/>
    <mergeCell ref="L21:M21"/>
    <mergeCell ref="N21:O21"/>
    <mergeCell ref="W136:Y136"/>
    <mergeCell ref="P153:Q153"/>
    <mergeCell ref="P154:Q154"/>
    <mergeCell ref="P155:Q155"/>
    <mergeCell ref="D22:E32"/>
    <mergeCell ref="J22:K32"/>
    <mergeCell ref="L22:M32"/>
    <mergeCell ref="N22:O32"/>
    <mergeCell ref="P22:P32"/>
    <mergeCell ref="D37:R37"/>
  </mergeCells>
  <printOptions/>
  <pageMargins left="0" right="0" top="0" bottom="0" header="0.15748031496062992" footer="0.15748031496062992"/>
  <pageSetup horizontalDpi="600" verticalDpi="600" orientation="landscape" paperSize="9" scale="77" r:id="rId1"/>
  <rowBreaks count="4" manualBreakCount="4">
    <brk id="39" max="17" man="1"/>
    <brk id="71" max="17" man="1"/>
    <brk id="176" max="17" man="1"/>
    <brk id="209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города Пензы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smetanina</dc:creator>
  <cp:keywords/>
  <dc:description/>
  <cp:lastModifiedBy>Максим и Татьяна</cp:lastModifiedBy>
  <cp:lastPrinted>2015-03-05T13:05:41Z</cp:lastPrinted>
  <dcterms:created xsi:type="dcterms:W3CDTF">2011-03-15T07:37:35Z</dcterms:created>
  <dcterms:modified xsi:type="dcterms:W3CDTF">2017-03-25T07:58:16Z</dcterms:modified>
  <cp:category/>
  <cp:version/>
  <cp:contentType/>
  <cp:contentStatus/>
</cp:coreProperties>
</file>